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J32" i="12"/>
  <c r="G32" i="12"/>
  <c r="D32" i="12"/>
  <c r="J31" i="12"/>
  <c r="G31" i="12"/>
  <c r="D31" i="12"/>
  <c r="J30" i="12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R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K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H31" i="10"/>
  <c r="G31" i="10"/>
  <c r="F31" i="10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3" i="10" s="1"/>
  <c r="H9" i="10"/>
  <c r="H33" i="10" s="1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Q32" i="8"/>
  <c r="P32" i="8"/>
  <c r="O32" i="8"/>
  <c r="M32" i="8"/>
  <c r="L32" i="8"/>
  <c r="J32" i="8"/>
  <c r="I32" i="8"/>
  <c r="G32" i="8"/>
  <c r="F32" i="8"/>
  <c r="E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N31" i="8" s="1"/>
  <c r="J31" i="8"/>
  <c r="I31" i="8"/>
  <c r="K31" i="8" s="1"/>
  <c r="H31" i="8"/>
  <c r="G31" i="8"/>
  <c r="F31" i="8"/>
  <c r="D31" i="8"/>
  <c r="E31" i="8" s="1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3" i="8" s="1"/>
  <c r="K10" i="8"/>
  <c r="H10" i="8"/>
  <c r="E10" i="8"/>
  <c r="X9" i="8"/>
  <c r="X32" i="8" s="1"/>
  <c r="Q9" i="8"/>
  <c r="Q33" i="8" s="1"/>
  <c r="N9" i="8"/>
  <c r="K9" i="8"/>
  <c r="K32" i="8" s="1"/>
  <c r="H9" i="8"/>
  <c r="H32" i="8" s="1"/>
  <c r="E9" i="8"/>
  <c r="E33" i="8" s="1"/>
  <c r="S33" i="7"/>
  <c r="R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R32" i="7"/>
  <c r="Q32" i="7"/>
  <c r="P32" i="7"/>
  <c r="O32" i="7"/>
  <c r="N32" i="7"/>
  <c r="M32" i="7"/>
  <c r="L32" i="7"/>
  <c r="K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H31" i="7" s="1"/>
  <c r="F31" i="7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3" i="7" s="1"/>
  <c r="H9" i="7"/>
  <c r="H33" i="7" s="1"/>
  <c r="E9" i="7"/>
  <c r="E32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E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N31" i="6" s="1"/>
  <c r="J31" i="6"/>
  <c r="I31" i="6"/>
  <c r="K31" i="6" s="1"/>
  <c r="H31" i="6"/>
  <c r="G31" i="6"/>
  <c r="F31" i="6"/>
  <c r="D31" i="6"/>
  <c r="E31" i="6" s="1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2" i="6" s="1"/>
  <c r="K10" i="6"/>
  <c r="H10" i="6"/>
  <c r="E10" i="6"/>
  <c r="X9" i="6"/>
  <c r="X32" i="6" s="1"/>
  <c r="Q9" i="6"/>
  <c r="Q33" i="6" s="1"/>
  <c r="N9" i="6"/>
  <c r="K9" i="6"/>
  <c r="K32" i="6" s="1"/>
  <c r="H9" i="6"/>
  <c r="H32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N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Q31" i="5"/>
  <c r="P31" i="5"/>
  <c r="O31" i="5"/>
  <c r="M31" i="5"/>
  <c r="N31" i="5" s="1"/>
  <c r="L31" i="5"/>
  <c r="J31" i="5"/>
  <c r="I31" i="5"/>
  <c r="K31" i="5" s="1"/>
  <c r="G31" i="5"/>
  <c r="F31" i="5"/>
  <c r="H31" i="5" s="1"/>
  <c r="E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3" i="5" s="1"/>
  <c r="Q10" i="5"/>
  <c r="N10" i="5"/>
  <c r="K10" i="5"/>
  <c r="H10" i="5"/>
  <c r="H33" i="5" s="1"/>
  <c r="E10" i="5"/>
  <c r="X9" i="5"/>
  <c r="X31" i="5" s="1"/>
  <c r="Q9" i="5"/>
  <c r="Q32" i="5" s="1"/>
  <c r="N9" i="5"/>
  <c r="N33" i="5" s="1"/>
  <c r="K9" i="5"/>
  <c r="K32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N31" i="4"/>
  <c r="M31" i="4"/>
  <c r="L31" i="4"/>
  <c r="J31" i="4"/>
  <c r="K31" i="4" s="1"/>
  <c r="I31" i="4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2" i="4" s="1"/>
  <c r="Q10" i="4"/>
  <c r="N10" i="4"/>
  <c r="K10" i="4"/>
  <c r="H10" i="4"/>
  <c r="H32" i="4" s="1"/>
  <c r="E10" i="4"/>
  <c r="X9" i="4"/>
  <c r="X31" i="4" s="1"/>
  <c r="Q9" i="4"/>
  <c r="Q32" i="4" s="1"/>
  <c r="N9" i="4"/>
  <c r="N32" i="4" s="1"/>
  <c r="K9" i="4"/>
  <c r="K33" i="4" s="1"/>
  <c r="H9" i="4"/>
  <c r="E9" i="4"/>
  <c r="E32" i="4" s="1"/>
  <c r="S33" i="3"/>
  <c r="Q33" i="3"/>
  <c r="P33" i="3"/>
  <c r="O33" i="3"/>
  <c r="N33" i="3"/>
  <c r="M33" i="3"/>
  <c r="L33" i="3"/>
  <c r="J33" i="3"/>
  <c r="I33" i="3"/>
  <c r="H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E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3" i="3" s="1"/>
  <c r="K9" i="3"/>
  <c r="K32" i="3" s="1"/>
  <c r="H9" i="3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H31" i="2"/>
  <c r="G31" i="2"/>
  <c r="F31" i="2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2" i="2" s="1"/>
  <c r="K9" i="2"/>
  <c r="K33" i="2" s="1"/>
  <c r="H9" i="2"/>
  <c r="H32" i="2" s="1"/>
  <c r="E9" i="2"/>
  <c r="E33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N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M31" i="1"/>
  <c r="N31" i="1" s="1"/>
  <c r="L31" i="1"/>
  <c r="J31" i="1"/>
  <c r="I31" i="1"/>
  <c r="K31" i="1" s="1"/>
  <c r="G31" i="1"/>
  <c r="F31" i="1"/>
  <c r="H31" i="1" s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3" i="1" s="1"/>
  <c r="Q10" i="1"/>
  <c r="N10" i="1"/>
  <c r="K10" i="1"/>
  <c r="H10" i="1"/>
  <c r="H33" i="1" s="1"/>
  <c r="E10" i="1"/>
  <c r="X9" i="1"/>
  <c r="X31" i="1" s="1"/>
  <c r="Q9" i="1"/>
  <c r="Q32" i="1" s="1"/>
  <c r="N9" i="1"/>
  <c r="N33" i="1" s="1"/>
  <c r="K9" i="1"/>
  <c r="K32" i="1" s="1"/>
  <c r="H9" i="1"/>
  <c r="H32" i="1" s="1"/>
  <c r="E9" i="1"/>
  <c r="E32" i="1" s="1"/>
  <c r="K33" i="1" l="1"/>
  <c r="K33" i="3"/>
  <c r="H33" i="4"/>
  <c r="K33" i="5"/>
  <c r="N33" i="6"/>
  <c r="E33" i="7"/>
  <c r="X31" i="8"/>
  <c r="R31" i="3"/>
  <c r="E33" i="4"/>
  <c r="Q33" i="4"/>
  <c r="K33" i="6"/>
  <c r="N32" i="8"/>
  <c r="K33" i="8"/>
  <c r="H32" i="10"/>
  <c r="X32" i="1"/>
  <c r="E33" i="1"/>
  <c r="Q33" i="1"/>
  <c r="R31" i="2"/>
  <c r="E32" i="2"/>
  <c r="H33" i="2"/>
  <c r="R32" i="3"/>
  <c r="N33" i="4"/>
  <c r="X32" i="5"/>
  <c r="E33" i="5"/>
  <c r="Q33" i="5"/>
  <c r="H33" i="6"/>
  <c r="X33" i="6"/>
  <c r="H32" i="7"/>
  <c r="H33" i="8"/>
  <c r="X33" i="8"/>
  <c r="R31" i="10"/>
  <c r="E32" i="10"/>
  <c r="X33" i="4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<sst xmlns="http://schemas.openxmlformats.org/spreadsheetml/2006/main" count="429" uniqueCount="99">
  <si>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</si>
  <si>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</si>
  <si>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</si>
  <si>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</si>
  <si>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</si>
  <si>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</si>
  <si>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</si>
  <si>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</si>
  <si>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</si>
  <si>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</si>
  <si>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</si>
  <si>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</si>
  <si>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</si>
  <si>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</si>
  <si>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</si>
  <si>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</si>
  <si>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</si>
  <si>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</si>
  <si>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</si>
  <si>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</si>
  <si>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</si>
  <si>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</si>
  <si>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</si>
  <si>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</si>
  <si>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</si>
  <si>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</si>
  <si>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</si>
  <si>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</si>
  <si>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</si>
  <si>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</si>
  <si>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</si>
  <si>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</si>
  <si>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</si>
  <si>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</si>
  <si>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</si>
  <si>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</si>
  <si>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</si>
  <si>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</si>
  <si>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</si>
  <si>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</si>
  <si>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</si>
  <si>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</si>
  <si>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</si>
  <si>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</si>
  <si>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</si>
  <si>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</si>
  <si>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</si>
  <si>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</si>
  <si>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</si>
  <si>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</si>
  <si>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</si>
  <si>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</si>
  <si>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</si>
  <si>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</si>
  <si>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</si>
  <si>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</si>
  <si>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</si>
  <si>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</si>
  <si>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</si>
  <si>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</si>
  <si>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</si>
  <si>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</si>
  <si>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</si>
  <si>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</si>
  <si>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</si>
  <si>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</si>
  <si>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</si>
  <si>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</si>
  <si>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</si>
  <si>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</si>
  <si>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</si>
  <si>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</si>
  <si>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</si>
  <si>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</si>
  <si>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</si>
  <si>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</si>
  <si>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</si>
  <si>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</si>
  <si>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</si>
  <si>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</si>
  <si>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</si>
  <si>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</si>
  <si>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</si>
  <si>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</si>
  <si>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</si>
  <si>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</si>
  <si>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</si>
  <si>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</si>
  <si>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</si>
  <si>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</si>
  <si>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</si>
  <si>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</si>
  <si>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</si>
  <si>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</si>
  <si>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</si>
  <si>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JUNE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</si>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</sst>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 activeCell="C31" sqref="C31:D31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44348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44348</v>
      </c>
      <c r="C9" s="46">
        <v>10212.5</v>
      </c>
      <c r="D9" s="45">
        <v>10212.5</v>
      </c>
      <c r="E9" s="44">
        <f t="shared" ref="E9:E30" si="0">AVERAGE(C9:D9)</f>
        <v>10212.5</v>
      </c>
      <c r="F9" s="46">
        <v>10226.5</v>
      </c>
      <c r="G9" s="45">
        <v>10226.5</v>
      </c>
      <c r="H9" s="44">
        <f t="shared" ref="H9:H30" si="1">AVERAGE(F9:G9)</f>
        <v>10226.5</v>
      </c>
      <c r="I9" s="46">
        <v>10141.5</v>
      </c>
      <c r="J9" s="45">
        <v>10141.5</v>
      </c>
      <c r="K9" s="44">
        <f t="shared" ref="K9:K30" si="2">AVERAGE(I9:J9)</f>
        <v>10141.5</v>
      </c>
      <c r="L9" s="46">
        <v>9991.5</v>
      </c>
      <c r="M9" s="45">
        <v>9991.5</v>
      </c>
      <c r="N9" s="44">
        <f t="shared" ref="N9:N30" si="3">AVERAGE(L9:M9)</f>
        <v>9991.5</v>
      </c>
      <c r="O9" s="46">
        <v>9791.5</v>
      </c>
      <c r="P9" s="45">
        <v>9791.5</v>
      </c>
      <c r="Q9" s="44">
        <f t="shared" ref="Q9:Q30" si="4">AVERAGE(O9:P9)</f>
        <v>9791.5</v>
      </c>
      <c r="R9" s="52">
        <v>10212.5</v>
      </c>
      <c r="S9" s="51">
        <v>1.417</v>
      </c>
      <c r="T9" s="53">
        <v>1.2222</v>
      </c>
      <c r="U9" s="50">
        <v>109.63</v>
      </c>
      <c r="V9" s="43">
        <v>7207.13</v>
      </c>
      <c r="W9" s="43">
        <v>7216.5</v>
      </c>
      <c r="X9" s="49">
        <f t="shared" ref="X9:X30" si="5">R9/T9</f>
        <v>8355.8337424316815</v>
      </c>
      <c r="Y9" s="48">
        <v>1.4171</v>
      </c>
    </row>
    <row r="10" spans="1:25" x14ac:dyDescent="0.25">
      <c r="B10" s="47">
        <v>44349</v>
      </c>
      <c r="C10" s="46">
        <v>10117.5</v>
      </c>
      <c r="D10" s="45">
        <v>10117.5</v>
      </c>
      <c r="E10" s="44">
        <f t="shared" si="0"/>
        <v>10117.5</v>
      </c>
      <c r="F10" s="46">
        <v>10133.5</v>
      </c>
      <c r="G10" s="45">
        <v>10133.5</v>
      </c>
      <c r="H10" s="44">
        <f t="shared" si="1"/>
        <v>10133.5</v>
      </c>
      <c r="I10" s="46">
        <v>10067</v>
      </c>
      <c r="J10" s="45">
        <v>10067</v>
      </c>
      <c r="K10" s="44">
        <f t="shared" si="2"/>
        <v>10067</v>
      </c>
      <c r="L10" s="46">
        <v>9932</v>
      </c>
      <c r="M10" s="45">
        <v>9932</v>
      </c>
      <c r="N10" s="44">
        <f t="shared" si="3"/>
        <v>9932</v>
      </c>
      <c r="O10" s="46">
        <v>9762</v>
      </c>
      <c r="P10" s="45">
        <v>9762</v>
      </c>
      <c r="Q10" s="44">
        <f t="shared" si="4"/>
        <v>9762</v>
      </c>
      <c r="R10" s="52">
        <v>10117.5</v>
      </c>
      <c r="S10" s="51">
        <v>1.4139999999999999</v>
      </c>
      <c r="T10" s="51">
        <v>1.218</v>
      </c>
      <c r="U10" s="50">
        <v>109.8</v>
      </c>
      <c r="V10" s="43">
        <v>7155.23</v>
      </c>
      <c r="W10" s="43">
        <v>7166.04</v>
      </c>
      <c r="X10" s="49">
        <f t="shared" si="5"/>
        <v>8306.6502463054185</v>
      </c>
      <c r="Y10" s="48">
        <v>1.4140999999999999</v>
      </c>
    </row>
    <row r="11" spans="1:25" x14ac:dyDescent="0.25">
      <c r="B11" s="47">
        <v>44350</v>
      </c>
      <c r="C11" s="46">
        <v>9967</v>
      </c>
      <c r="D11" s="45">
        <v>9967</v>
      </c>
      <c r="E11" s="44">
        <f t="shared" si="0"/>
        <v>9967</v>
      </c>
      <c r="F11" s="46">
        <v>9989.5</v>
      </c>
      <c r="G11" s="45">
        <v>9989.5</v>
      </c>
      <c r="H11" s="44">
        <f t="shared" si="1"/>
        <v>9989.5</v>
      </c>
      <c r="I11" s="46">
        <v>9957</v>
      </c>
      <c r="J11" s="45">
        <v>9957</v>
      </c>
      <c r="K11" s="44">
        <f t="shared" si="2"/>
        <v>9957</v>
      </c>
      <c r="L11" s="46">
        <v>9857</v>
      </c>
      <c r="M11" s="45">
        <v>9857</v>
      </c>
      <c r="N11" s="44">
        <f t="shared" si="3"/>
        <v>9857</v>
      </c>
      <c r="O11" s="46">
        <v>9707</v>
      </c>
      <c r="P11" s="45">
        <v>9707</v>
      </c>
      <c r="Q11" s="44">
        <f t="shared" si="4"/>
        <v>9707</v>
      </c>
      <c r="R11" s="52">
        <v>9967</v>
      </c>
      <c r="S11" s="51">
        <v>1.4187000000000001</v>
      </c>
      <c r="T11" s="51">
        <v>1.2186999999999999</v>
      </c>
      <c r="U11" s="50">
        <v>109.8</v>
      </c>
      <c r="V11" s="43">
        <v>7025.45</v>
      </c>
      <c r="W11" s="43">
        <v>7040.81</v>
      </c>
      <c r="X11" s="49">
        <f t="shared" si="5"/>
        <v>8178.3868056125384</v>
      </c>
      <c r="Y11" s="48">
        <v>1.4188000000000001</v>
      </c>
    </row>
    <row r="12" spans="1:25" x14ac:dyDescent="0.25">
      <c r="B12" s="47">
        <v>44351</v>
      </c>
      <c r="C12" s="46">
        <v>9852</v>
      </c>
      <c r="D12" s="45">
        <v>9852</v>
      </c>
      <c r="E12" s="44">
        <f t="shared" si="0"/>
        <v>9852</v>
      </c>
      <c r="F12" s="46">
        <v>9866</v>
      </c>
      <c r="G12" s="45">
        <v>9866</v>
      </c>
      <c r="H12" s="44">
        <f t="shared" si="1"/>
        <v>9866</v>
      </c>
      <c r="I12" s="46">
        <v>9829.5</v>
      </c>
      <c r="J12" s="45">
        <v>9829.5</v>
      </c>
      <c r="K12" s="44">
        <f t="shared" si="2"/>
        <v>9829.5</v>
      </c>
      <c r="L12" s="46">
        <v>9739.5</v>
      </c>
      <c r="M12" s="45">
        <v>9739.5</v>
      </c>
      <c r="N12" s="44">
        <f t="shared" si="3"/>
        <v>9739.5</v>
      </c>
      <c r="O12" s="46">
        <v>9597.5</v>
      </c>
      <c r="P12" s="45">
        <v>9597.5</v>
      </c>
      <c r="Q12" s="44">
        <f t="shared" si="4"/>
        <v>9597.5</v>
      </c>
      <c r="R12" s="52">
        <v>9852</v>
      </c>
      <c r="S12" s="51">
        <v>1.413</v>
      </c>
      <c r="T12" s="51">
        <v>1.2113</v>
      </c>
      <c r="U12" s="50">
        <v>110.11</v>
      </c>
      <c r="V12" s="43">
        <v>6972.4</v>
      </c>
      <c r="W12" s="43">
        <v>6981.81</v>
      </c>
      <c r="X12" s="49">
        <f t="shared" si="5"/>
        <v>8133.4103855362009</v>
      </c>
      <c r="Y12" s="48">
        <v>1.4131</v>
      </c>
    </row>
    <row r="13" spans="1:25" x14ac:dyDescent="0.25">
      <c r="B13" s="47">
        <v>44354</v>
      </c>
      <c r="C13" s="46">
        <v>9848</v>
      </c>
      <c r="D13" s="45">
        <v>9848</v>
      </c>
      <c r="E13" s="44">
        <f t="shared" si="0"/>
        <v>9848</v>
      </c>
      <c r="F13" s="46">
        <v>9864</v>
      </c>
      <c r="G13" s="45">
        <v>9864</v>
      </c>
      <c r="H13" s="44">
        <f t="shared" si="1"/>
        <v>9864</v>
      </c>
      <c r="I13" s="46">
        <v>9832</v>
      </c>
      <c r="J13" s="45">
        <v>9832</v>
      </c>
      <c r="K13" s="44">
        <f t="shared" si="2"/>
        <v>9832</v>
      </c>
      <c r="L13" s="46">
        <v>9735</v>
      </c>
      <c r="M13" s="45">
        <v>9735</v>
      </c>
      <c r="N13" s="44">
        <f t="shared" si="3"/>
        <v>9735</v>
      </c>
      <c r="O13" s="46">
        <v>9610</v>
      </c>
      <c r="P13" s="45">
        <v>9610</v>
      </c>
      <c r="Q13" s="44">
        <f t="shared" si="4"/>
        <v>9610</v>
      </c>
      <c r="R13" s="52">
        <v>9848</v>
      </c>
      <c r="S13" s="51">
        <v>1.4174</v>
      </c>
      <c r="T13" s="51">
        <v>1.2164999999999999</v>
      </c>
      <c r="U13" s="50">
        <v>109.31</v>
      </c>
      <c r="V13" s="43">
        <v>6947.93</v>
      </c>
      <c r="W13" s="43">
        <v>6958.73</v>
      </c>
      <c r="X13" s="49">
        <f t="shared" si="5"/>
        <v>8095.3555281545423</v>
      </c>
      <c r="Y13" s="48">
        <v>1.4175</v>
      </c>
    </row>
    <row r="14" spans="1:25" x14ac:dyDescent="0.25">
      <c r="B14" s="47">
        <v>44355</v>
      </c>
      <c r="C14" s="46">
        <v>9878.5</v>
      </c>
      <c r="D14" s="45">
        <v>9878.5</v>
      </c>
      <c r="E14" s="44">
        <f t="shared" si="0"/>
        <v>9878.5</v>
      </c>
      <c r="F14" s="46">
        <v>9901.5</v>
      </c>
      <c r="G14" s="45">
        <v>9901.5</v>
      </c>
      <c r="H14" s="44">
        <f t="shared" si="1"/>
        <v>9901.5</v>
      </c>
      <c r="I14" s="46">
        <v>9887</v>
      </c>
      <c r="J14" s="45">
        <v>9887</v>
      </c>
      <c r="K14" s="44">
        <f t="shared" si="2"/>
        <v>9887</v>
      </c>
      <c r="L14" s="46">
        <v>9837</v>
      </c>
      <c r="M14" s="45">
        <v>9837</v>
      </c>
      <c r="N14" s="44">
        <f t="shared" si="3"/>
        <v>9837</v>
      </c>
      <c r="O14" s="46">
        <v>9727</v>
      </c>
      <c r="P14" s="45">
        <v>9727</v>
      </c>
      <c r="Q14" s="44">
        <f t="shared" si="4"/>
        <v>9727</v>
      </c>
      <c r="R14" s="52">
        <v>9878.5</v>
      </c>
      <c r="S14" s="51">
        <v>1.4146000000000001</v>
      </c>
      <c r="T14" s="51">
        <v>1.2178</v>
      </c>
      <c r="U14" s="50">
        <v>109.42</v>
      </c>
      <c r="V14" s="43">
        <v>6983.25</v>
      </c>
      <c r="W14" s="43">
        <v>6999.01</v>
      </c>
      <c r="X14" s="49">
        <f t="shared" si="5"/>
        <v>8111.7589095089506</v>
      </c>
      <c r="Y14" s="48">
        <v>1.4147000000000001</v>
      </c>
    </row>
    <row r="15" spans="1:25" x14ac:dyDescent="0.25">
      <c r="B15" s="47">
        <v>44356</v>
      </c>
      <c r="C15" s="46">
        <v>9877</v>
      </c>
      <c r="D15" s="45">
        <v>9877</v>
      </c>
      <c r="E15" s="44">
        <f t="shared" si="0"/>
        <v>9877</v>
      </c>
      <c r="F15" s="46">
        <v>9904.5</v>
      </c>
      <c r="G15" s="45">
        <v>9904.5</v>
      </c>
      <c r="H15" s="44">
        <f t="shared" si="1"/>
        <v>9904.5</v>
      </c>
      <c r="I15" s="46">
        <v>9870.5</v>
      </c>
      <c r="J15" s="45">
        <v>9870.5</v>
      </c>
      <c r="K15" s="44">
        <f t="shared" si="2"/>
        <v>9870.5</v>
      </c>
      <c r="L15" s="46">
        <v>9805.5</v>
      </c>
      <c r="M15" s="45">
        <v>9805.5</v>
      </c>
      <c r="N15" s="44">
        <f t="shared" si="3"/>
        <v>9805.5</v>
      </c>
      <c r="O15" s="46">
        <v>9695.5</v>
      </c>
      <c r="P15" s="45">
        <v>9695.5</v>
      </c>
      <c r="Q15" s="44">
        <f t="shared" si="4"/>
        <v>9695.5</v>
      </c>
      <c r="R15" s="52">
        <v>9877</v>
      </c>
      <c r="S15" s="51">
        <v>1.4175</v>
      </c>
      <c r="T15" s="51">
        <v>1.2195</v>
      </c>
      <c r="U15" s="50">
        <v>109.39</v>
      </c>
      <c r="V15" s="43">
        <v>6967.9</v>
      </c>
      <c r="W15" s="43">
        <v>6986.81</v>
      </c>
      <c r="X15" s="49">
        <f t="shared" si="5"/>
        <v>8099.2209922099219</v>
      </c>
      <c r="Y15" s="48">
        <v>1.4176</v>
      </c>
    </row>
    <row r="16" spans="1:25" x14ac:dyDescent="0.25">
      <c r="B16" s="47">
        <v>44357</v>
      </c>
      <c r="C16" s="46">
        <v>9808.5</v>
      </c>
      <c r="D16" s="45">
        <v>9808.5</v>
      </c>
      <c r="E16" s="44">
        <f t="shared" si="0"/>
        <v>9808.5</v>
      </c>
      <c r="F16" s="46">
        <v>9834.5</v>
      </c>
      <c r="G16" s="45">
        <v>9834.5</v>
      </c>
      <c r="H16" s="44">
        <f t="shared" si="1"/>
        <v>9834.5</v>
      </c>
      <c r="I16" s="46">
        <v>9799.5</v>
      </c>
      <c r="J16" s="45">
        <v>9799.5</v>
      </c>
      <c r="K16" s="44">
        <f t="shared" si="2"/>
        <v>9799.5</v>
      </c>
      <c r="L16" s="46">
        <v>9719.5</v>
      </c>
      <c r="M16" s="45">
        <v>9719.5</v>
      </c>
      <c r="N16" s="44">
        <f t="shared" si="3"/>
        <v>9719.5</v>
      </c>
      <c r="O16" s="46">
        <v>9599.5</v>
      </c>
      <c r="P16" s="45">
        <v>9599.5</v>
      </c>
      <c r="Q16" s="44">
        <f t="shared" si="4"/>
        <v>9599.5</v>
      </c>
      <c r="R16" s="52">
        <v>9808.5</v>
      </c>
      <c r="S16" s="51">
        <v>1.4100999999999999</v>
      </c>
      <c r="T16" s="51">
        <v>1.2177</v>
      </c>
      <c r="U16" s="50">
        <v>109.53</v>
      </c>
      <c r="V16" s="43">
        <v>6955.89</v>
      </c>
      <c r="W16" s="43">
        <v>6973.83</v>
      </c>
      <c r="X16" s="49">
        <f t="shared" si="5"/>
        <v>8054.9396403054943</v>
      </c>
      <c r="Y16" s="48">
        <v>1.4101999999999999</v>
      </c>
    </row>
    <row r="17" spans="2:25" x14ac:dyDescent="0.25">
      <c r="B17" s="47">
        <v>44358</v>
      </c>
      <c r="C17" s="46">
        <v>10029</v>
      </c>
      <c r="D17" s="45">
        <v>10029</v>
      </c>
      <c r="E17" s="44">
        <f t="shared" si="0"/>
        <v>10029</v>
      </c>
      <c r="F17" s="46">
        <v>10059.5</v>
      </c>
      <c r="G17" s="45">
        <v>10059.5</v>
      </c>
      <c r="H17" s="44">
        <f t="shared" si="1"/>
        <v>10059.5</v>
      </c>
      <c r="I17" s="46">
        <v>10018.5</v>
      </c>
      <c r="J17" s="45">
        <v>10018.5</v>
      </c>
      <c r="K17" s="44">
        <f t="shared" si="2"/>
        <v>10018.5</v>
      </c>
      <c r="L17" s="46">
        <v>9918.5</v>
      </c>
      <c r="M17" s="45">
        <v>9918.5</v>
      </c>
      <c r="N17" s="44">
        <f t="shared" si="3"/>
        <v>9918.5</v>
      </c>
      <c r="O17" s="46">
        <v>9798.5</v>
      </c>
      <c r="P17" s="45">
        <v>9798.5</v>
      </c>
      <c r="Q17" s="44">
        <f t="shared" si="4"/>
        <v>9798.5</v>
      </c>
      <c r="R17" s="52">
        <v>10029</v>
      </c>
      <c r="S17" s="51">
        <v>1.4152</v>
      </c>
      <c r="T17" s="51">
        <v>1.2132000000000001</v>
      </c>
      <c r="U17" s="50">
        <v>109.57</v>
      </c>
      <c r="V17" s="43">
        <v>7086.63</v>
      </c>
      <c r="W17" s="43">
        <v>7107.68</v>
      </c>
      <c r="X17" s="49">
        <f t="shared" si="5"/>
        <v>8266.5677546983188</v>
      </c>
      <c r="Y17" s="48">
        <v>1.4153</v>
      </c>
    </row>
    <row r="18" spans="2:25" x14ac:dyDescent="0.25">
      <c r="B18" s="47">
        <v>44361</v>
      </c>
      <c r="C18" s="46">
        <v>9900</v>
      </c>
      <c r="D18" s="45">
        <v>9900</v>
      </c>
      <c r="E18" s="44">
        <f t="shared" si="0"/>
        <v>9900</v>
      </c>
      <c r="F18" s="46">
        <v>9935</v>
      </c>
      <c r="G18" s="45">
        <v>9935</v>
      </c>
      <c r="H18" s="44">
        <f t="shared" si="1"/>
        <v>9935</v>
      </c>
      <c r="I18" s="46">
        <v>9897.5</v>
      </c>
      <c r="J18" s="45">
        <v>9897.5</v>
      </c>
      <c r="K18" s="44">
        <f t="shared" si="2"/>
        <v>9897.5</v>
      </c>
      <c r="L18" s="46">
        <v>9797.5</v>
      </c>
      <c r="M18" s="45">
        <v>9797.5</v>
      </c>
      <c r="N18" s="44">
        <f t="shared" si="3"/>
        <v>9797.5</v>
      </c>
      <c r="O18" s="46">
        <v>9657.5</v>
      </c>
      <c r="P18" s="45">
        <v>9657.5</v>
      </c>
      <c r="Q18" s="44">
        <f t="shared" si="4"/>
        <v>9657.5</v>
      </c>
      <c r="R18" s="52">
        <v>9900</v>
      </c>
      <c r="S18" s="51">
        <v>1.4101999999999999</v>
      </c>
      <c r="T18" s="51">
        <v>1.2116</v>
      </c>
      <c r="U18" s="50">
        <v>109.76</v>
      </c>
      <c r="V18" s="43">
        <v>7020.28</v>
      </c>
      <c r="W18" s="43">
        <v>7044.6</v>
      </c>
      <c r="X18" s="49">
        <f t="shared" si="5"/>
        <v>8171.0135358204025</v>
      </c>
      <c r="Y18" s="48">
        <v>1.4103000000000001</v>
      </c>
    </row>
    <row r="19" spans="2:25" x14ac:dyDescent="0.25">
      <c r="B19" s="47">
        <v>44362</v>
      </c>
      <c r="C19" s="46">
        <v>9552.5</v>
      </c>
      <c r="D19" s="45">
        <v>9552.5</v>
      </c>
      <c r="E19" s="44">
        <f t="shared" si="0"/>
        <v>9552.5</v>
      </c>
      <c r="F19" s="46">
        <v>9587</v>
      </c>
      <c r="G19" s="45">
        <v>9587</v>
      </c>
      <c r="H19" s="44">
        <f t="shared" si="1"/>
        <v>9587</v>
      </c>
      <c r="I19" s="46">
        <v>9566</v>
      </c>
      <c r="J19" s="45">
        <v>9566</v>
      </c>
      <c r="K19" s="44">
        <f t="shared" si="2"/>
        <v>9566</v>
      </c>
      <c r="L19" s="46">
        <v>9480</v>
      </c>
      <c r="M19" s="45">
        <v>9480</v>
      </c>
      <c r="N19" s="44">
        <f t="shared" si="3"/>
        <v>9480</v>
      </c>
      <c r="O19" s="46">
        <v>9340</v>
      </c>
      <c r="P19" s="45">
        <v>9340</v>
      </c>
      <c r="Q19" s="44">
        <f t="shared" si="4"/>
        <v>9340</v>
      </c>
      <c r="R19" s="52">
        <v>9552.5</v>
      </c>
      <c r="S19" s="51">
        <v>1.4040999999999999</v>
      </c>
      <c r="T19" s="51">
        <v>1.2109000000000001</v>
      </c>
      <c r="U19" s="50">
        <v>110.13</v>
      </c>
      <c r="V19" s="43">
        <v>6803.29</v>
      </c>
      <c r="W19" s="43">
        <v>6826.89</v>
      </c>
      <c r="X19" s="49">
        <f t="shared" si="5"/>
        <v>7888.7604261293245</v>
      </c>
      <c r="Y19" s="48">
        <v>1.4043000000000001</v>
      </c>
    </row>
    <row r="20" spans="2:25" x14ac:dyDescent="0.25">
      <c r="B20" s="47">
        <v>44363</v>
      </c>
      <c r="C20" s="46">
        <v>9508</v>
      </c>
      <c r="D20" s="45">
        <v>9508</v>
      </c>
      <c r="E20" s="44">
        <f t="shared" si="0"/>
        <v>9508</v>
      </c>
      <c r="F20" s="46">
        <v>9538</v>
      </c>
      <c r="G20" s="45">
        <v>9538</v>
      </c>
      <c r="H20" s="44">
        <f t="shared" si="1"/>
        <v>9538</v>
      </c>
      <c r="I20" s="46">
        <v>9523</v>
      </c>
      <c r="J20" s="45">
        <v>9523</v>
      </c>
      <c r="K20" s="44">
        <f t="shared" si="2"/>
        <v>9523</v>
      </c>
      <c r="L20" s="46">
        <v>9453</v>
      </c>
      <c r="M20" s="45">
        <v>9453</v>
      </c>
      <c r="N20" s="44">
        <f t="shared" si="3"/>
        <v>9453</v>
      </c>
      <c r="O20" s="46">
        <v>9313</v>
      </c>
      <c r="P20" s="45">
        <v>9313</v>
      </c>
      <c r="Q20" s="44">
        <f t="shared" si="4"/>
        <v>9313</v>
      </c>
      <c r="R20" s="52">
        <v>9508</v>
      </c>
      <c r="S20" s="51">
        <v>1.4117</v>
      </c>
      <c r="T20" s="51">
        <v>1.2117</v>
      </c>
      <c r="U20" s="50">
        <v>109.96</v>
      </c>
      <c r="V20" s="43">
        <v>6735.14</v>
      </c>
      <c r="W20" s="43">
        <v>6755.44</v>
      </c>
      <c r="X20" s="49">
        <f t="shared" si="5"/>
        <v>7846.826772303375</v>
      </c>
      <c r="Y20" s="48">
        <v>1.4118999999999999</v>
      </c>
    </row>
    <row r="21" spans="2:25" x14ac:dyDescent="0.25">
      <c r="B21" s="47">
        <v>44364</v>
      </c>
      <c r="C21" s="46">
        <v>9427.5</v>
      </c>
      <c r="D21" s="45">
        <v>9427.5</v>
      </c>
      <c r="E21" s="44">
        <f t="shared" si="0"/>
        <v>9427.5</v>
      </c>
      <c r="F21" s="46">
        <v>9456.5</v>
      </c>
      <c r="G21" s="45">
        <v>9456.5</v>
      </c>
      <c r="H21" s="44">
        <f t="shared" si="1"/>
        <v>9456.5</v>
      </c>
      <c r="I21" s="46">
        <v>9450</v>
      </c>
      <c r="J21" s="45">
        <v>9450</v>
      </c>
      <c r="K21" s="44">
        <f t="shared" si="2"/>
        <v>9450</v>
      </c>
      <c r="L21" s="46">
        <v>9385</v>
      </c>
      <c r="M21" s="45">
        <v>9385</v>
      </c>
      <c r="N21" s="44">
        <f t="shared" si="3"/>
        <v>9385</v>
      </c>
      <c r="O21" s="46">
        <v>9245</v>
      </c>
      <c r="P21" s="45">
        <v>9245</v>
      </c>
      <c r="Q21" s="44">
        <f t="shared" si="4"/>
        <v>9245</v>
      </c>
      <c r="R21" s="52">
        <v>9427.5</v>
      </c>
      <c r="S21" s="51">
        <v>1.3949</v>
      </c>
      <c r="T21" s="51">
        <v>1.1936</v>
      </c>
      <c r="U21" s="50">
        <v>110.72</v>
      </c>
      <c r="V21" s="43">
        <v>6758.55</v>
      </c>
      <c r="W21" s="43">
        <v>6778.37</v>
      </c>
      <c r="X21" s="49">
        <f t="shared" si="5"/>
        <v>7898.3746648793567</v>
      </c>
      <c r="Y21" s="48">
        <v>1.3951</v>
      </c>
    </row>
    <row r="22" spans="2:25" x14ac:dyDescent="0.25">
      <c r="B22" s="47">
        <v>44365</v>
      </c>
      <c r="C22" s="46">
        <v>9206</v>
      </c>
      <c r="D22" s="45">
        <v>9206</v>
      </c>
      <c r="E22" s="44">
        <f t="shared" si="0"/>
        <v>9206</v>
      </c>
      <c r="F22" s="46">
        <v>9230</v>
      </c>
      <c r="G22" s="45">
        <v>9230</v>
      </c>
      <c r="H22" s="44">
        <f t="shared" si="1"/>
        <v>9230</v>
      </c>
      <c r="I22" s="46">
        <v>9226.5</v>
      </c>
      <c r="J22" s="45">
        <v>9226.5</v>
      </c>
      <c r="K22" s="44">
        <f t="shared" si="2"/>
        <v>9226.5</v>
      </c>
      <c r="L22" s="46">
        <v>9178.5</v>
      </c>
      <c r="M22" s="45">
        <v>9178.5</v>
      </c>
      <c r="N22" s="44">
        <f t="shared" si="3"/>
        <v>9178.5</v>
      </c>
      <c r="O22" s="46">
        <v>9058.5</v>
      </c>
      <c r="P22" s="45">
        <v>9058.5</v>
      </c>
      <c r="Q22" s="44">
        <f t="shared" si="4"/>
        <v>9058.5</v>
      </c>
      <c r="R22" s="52">
        <v>9206</v>
      </c>
      <c r="S22" s="51">
        <v>1.3891</v>
      </c>
      <c r="T22" s="51">
        <v>1.1911</v>
      </c>
      <c r="U22" s="50">
        <v>110.13</v>
      </c>
      <c r="V22" s="43">
        <v>6627.31</v>
      </c>
      <c r="W22" s="43">
        <v>6643.63</v>
      </c>
      <c r="X22" s="49">
        <f t="shared" si="5"/>
        <v>7728.9900092351609</v>
      </c>
      <c r="Y22" s="48">
        <v>1.3893</v>
      </c>
    </row>
    <row r="23" spans="2:25" x14ac:dyDescent="0.25">
      <c r="B23" s="47">
        <v>44368</v>
      </c>
      <c r="C23" s="46">
        <v>9042.5</v>
      </c>
      <c r="D23" s="45">
        <v>9042.5</v>
      </c>
      <c r="E23" s="44">
        <f t="shared" si="0"/>
        <v>9042.5</v>
      </c>
      <c r="F23" s="46">
        <v>9070</v>
      </c>
      <c r="G23" s="45">
        <v>9070</v>
      </c>
      <c r="H23" s="44">
        <f t="shared" si="1"/>
        <v>9070</v>
      </c>
      <c r="I23" s="46">
        <v>9059.5</v>
      </c>
      <c r="J23" s="45">
        <v>9059.5</v>
      </c>
      <c r="K23" s="44">
        <f t="shared" si="2"/>
        <v>9059.5</v>
      </c>
      <c r="L23" s="46">
        <v>8994.5</v>
      </c>
      <c r="M23" s="45">
        <v>8994.5</v>
      </c>
      <c r="N23" s="44">
        <f t="shared" si="3"/>
        <v>8994.5</v>
      </c>
      <c r="O23" s="46">
        <v>8854.5</v>
      </c>
      <c r="P23" s="45">
        <v>8854.5</v>
      </c>
      <c r="Q23" s="44">
        <f t="shared" si="4"/>
        <v>8854.5</v>
      </c>
      <c r="R23" s="52">
        <v>9042.5</v>
      </c>
      <c r="S23" s="51">
        <v>1.3876999999999999</v>
      </c>
      <c r="T23" s="51">
        <v>1.1896</v>
      </c>
      <c r="U23" s="50">
        <v>110.1</v>
      </c>
      <c r="V23" s="43">
        <v>6516.18</v>
      </c>
      <c r="W23" s="43">
        <v>6535.05</v>
      </c>
      <c r="X23" s="49">
        <f t="shared" si="5"/>
        <v>7601.2945527908541</v>
      </c>
      <c r="Y23" s="48">
        <v>1.3878999999999999</v>
      </c>
    </row>
    <row r="24" spans="2:25" x14ac:dyDescent="0.25">
      <c r="B24" s="47">
        <v>44369</v>
      </c>
      <c r="C24" s="46">
        <v>9190.5</v>
      </c>
      <c r="D24" s="45">
        <v>9190.5</v>
      </c>
      <c r="E24" s="44">
        <f t="shared" si="0"/>
        <v>9190.5</v>
      </c>
      <c r="F24" s="46">
        <v>9217</v>
      </c>
      <c r="G24" s="45">
        <v>9217</v>
      </c>
      <c r="H24" s="44">
        <f t="shared" si="1"/>
        <v>9217</v>
      </c>
      <c r="I24" s="46">
        <v>9189</v>
      </c>
      <c r="J24" s="45">
        <v>9189</v>
      </c>
      <c r="K24" s="44">
        <f t="shared" si="2"/>
        <v>9189</v>
      </c>
      <c r="L24" s="46">
        <v>9109</v>
      </c>
      <c r="M24" s="45">
        <v>9109</v>
      </c>
      <c r="N24" s="44">
        <f t="shared" si="3"/>
        <v>9109</v>
      </c>
      <c r="O24" s="46">
        <v>8974</v>
      </c>
      <c r="P24" s="45">
        <v>8974</v>
      </c>
      <c r="Q24" s="44">
        <f t="shared" si="4"/>
        <v>8974</v>
      </c>
      <c r="R24" s="52">
        <v>9190.5</v>
      </c>
      <c r="S24" s="51">
        <v>1.3900999999999999</v>
      </c>
      <c r="T24" s="51">
        <v>1.1893</v>
      </c>
      <c r="U24" s="50">
        <v>110.52</v>
      </c>
      <c r="V24" s="43">
        <v>6611.39</v>
      </c>
      <c r="W24" s="43">
        <v>6629.5</v>
      </c>
      <c r="X24" s="49">
        <f t="shared" si="5"/>
        <v>7727.6549230639866</v>
      </c>
      <c r="Y24" s="48">
        <v>1.3903000000000001</v>
      </c>
    </row>
    <row r="25" spans="2:25" x14ac:dyDescent="0.25">
      <c r="B25" s="47">
        <v>44370</v>
      </c>
      <c r="C25" s="46">
        <v>9289.5</v>
      </c>
      <c r="D25" s="45">
        <v>9289.5</v>
      </c>
      <c r="E25" s="44">
        <f t="shared" si="0"/>
        <v>9289.5</v>
      </c>
      <c r="F25" s="46">
        <v>9321</v>
      </c>
      <c r="G25" s="45">
        <v>9321</v>
      </c>
      <c r="H25" s="44">
        <f t="shared" si="1"/>
        <v>9321</v>
      </c>
      <c r="I25" s="46">
        <v>9298.5</v>
      </c>
      <c r="J25" s="45">
        <v>9298.5</v>
      </c>
      <c r="K25" s="44">
        <f t="shared" si="2"/>
        <v>9298.5</v>
      </c>
      <c r="L25" s="46">
        <v>9218.5</v>
      </c>
      <c r="M25" s="45">
        <v>9218.5</v>
      </c>
      <c r="N25" s="44">
        <f t="shared" si="3"/>
        <v>9218.5</v>
      </c>
      <c r="O25" s="46">
        <v>9083.5</v>
      </c>
      <c r="P25" s="45">
        <v>9083.5</v>
      </c>
      <c r="Q25" s="44">
        <f t="shared" si="4"/>
        <v>9083.5</v>
      </c>
      <c r="R25" s="52">
        <v>9289.5</v>
      </c>
      <c r="S25" s="51">
        <v>1.3972</v>
      </c>
      <c r="T25" s="51">
        <v>1.1940999999999999</v>
      </c>
      <c r="U25" s="50">
        <v>110.87</v>
      </c>
      <c r="V25" s="43">
        <v>6648.65</v>
      </c>
      <c r="W25" s="43">
        <v>6670.24</v>
      </c>
      <c r="X25" s="49">
        <f t="shared" si="5"/>
        <v>7779.4992044217406</v>
      </c>
      <c r="Y25" s="48">
        <v>1.3974</v>
      </c>
    </row>
    <row r="26" spans="2:25" x14ac:dyDescent="0.25">
      <c r="B26" s="47">
        <v>44371</v>
      </c>
      <c r="C26" s="46">
        <v>9390.5</v>
      </c>
      <c r="D26" s="45">
        <v>9390.5</v>
      </c>
      <c r="E26" s="44">
        <f t="shared" si="0"/>
        <v>9390.5</v>
      </c>
      <c r="F26" s="46">
        <v>9420.5</v>
      </c>
      <c r="G26" s="45">
        <v>9420.5</v>
      </c>
      <c r="H26" s="44">
        <f t="shared" si="1"/>
        <v>9420.5</v>
      </c>
      <c r="I26" s="46">
        <v>9420</v>
      </c>
      <c r="J26" s="45">
        <v>9420</v>
      </c>
      <c r="K26" s="44">
        <f t="shared" si="2"/>
        <v>9420</v>
      </c>
      <c r="L26" s="46">
        <v>9355</v>
      </c>
      <c r="M26" s="45">
        <v>9355</v>
      </c>
      <c r="N26" s="44">
        <f t="shared" si="3"/>
        <v>9355</v>
      </c>
      <c r="O26" s="46">
        <v>9220</v>
      </c>
      <c r="P26" s="45">
        <v>9220</v>
      </c>
      <c r="Q26" s="44">
        <f t="shared" si="4"/>
        <v>9220</v>
      </c>
      <c r="R26" s="52">
        <v>9390.5</v>
      </c>
      <c r="S26" s="51">
        <v>1.3911</v>
      </c>
      <c r="T26" s="51">
        <v>1.1936</v>
      </c>
      <c r="U26" s="50">
        <v>110.81</v>
      </c>
      <c r="V26" s="43">
        <v>6750.41</v>
      </c>
      <c r="W26" s="43">
        <v>6771.01</v>
      </c>
      <c r="X26" s="49">
        <f t="shared" si="5"/>
        <v>7867.3760053619308</v>
      </c>
      <c r="Y26" s="48">
        <v>1.3913</v>
      </c>
    </row>
    <row r="27" spans="2:25" x14ac:dyDescent="0.25">
      <c r="B27" s="47">
        <v>44372</v>
      </c>
      <c r="C27" s="46">
        <v>9432.5</v>
      </c>
      <c r="D27" s="45">
        <v>9432.5</v>
      </c>
      <c r="E27" s="44">
        <f t="shared" si="0"/>
        <v>9432.5</v>
      </c>
      <c r="F27" s="46">
        <v>9460</v>
      </c>
      <c r="G27" s="45">
        <v>9460</v>
      </c>
      <c r="H27" s="44">
        <f t="shared" si="1"/>
        <v>9460</v>
      </c>
      <c r="I27" s="46">
        <v>9451</v>
      </c>
      <c r="J27" s="45">
        <v>9451</v>
      </c>
      <c r="K27" s="44">
        <f t="shared" si="2"/>
        <v>9451</v>
      </c>
      <c r="L27" s="46">
        <v>9381</v>
      </c>
      <c r="M27" s="45">
        <v>9381</v>
      </c>
      <c r="N27" s="44">
        <f t="shared" si="3"/>
        <v>9381</v>
      </c>
      <c r="O27" s="46">
        <v>9246</v>
      </c>
      <c r="P27" s="45">
        <v>9246</v>
      </c>
      <c r="Q27" s="44">
        <f t="shared" si="4"/>
        <v>9246</v>
      </c>
      <c r="R27" s="52">
        <v>9432.5</v>
      </c>
      <c r="S27" s="51">
        <v>1.3896999999999999</v>
      </c>
      <c r="T27" s="51">
        <v>1.1941999999999999</v>
      </c>
      <c r="U27" s="50">
        <v>110.74</v>
      </c>
      <c r="V27" s="43">
        <v>6787.44</v>
      </c>
      <c r="W27" s="43">
        <v>6805.76</v>
      </c>
      <c r="X27" s="49">
        <f t="shared" si="5"/>
        <v>7898.5932004689339</v>
      </c>
      <c r="Y27" s="48">
        <v>1.39</v>
      </c>
    </row>
    <row r="28" spans="2:25" x14ac:dyDescent="0.25">
      <c r="B28" s="47">
        <v>44375</v>
      </c>
      <c r="C28" s="46">
        <v>9333.5</v>
      </c>
      <c r="D28" s="45">
        <v>9333.5</v>
      </c>
      <c r="E28" s="44">
        <f t="shared" si="0"/>
        <v>9333.5</v>
      </c>
      <c r="F28" s="46">
        <v>9363.5</v>
      </c>
      <c r="G28" s="45">
        <v>9363.5</v>
      </c>
      <c r="H28" s="44">
        <f t="shared" si="1"/>
        <v>9363.5</v>
      </c>
      <c r="I28" s="46">
        <v>9349.5</v>
      </c>
      <c r="J28" s="45">
        <v>9349.5</v>
      </c>
      <c r="K28" s="44">
        <f t="shared" si="2"/>
        <v>9349.5</v>
      </c>
      <c r="L28" s="46">
        <v>9279.5</v>
      </c>
      <c r="M28" s="45">
        <v>9279.5</v>
      </c>
      <c r="N28" s="44">
        <f t="shared" si="3"/>
        <v>9279.5</v>
      </c>
      <c r="O28" s="46">
        <v>9144.5</v>
      </c>
      <c r="P28" s="45">
        <v>9144.5</v>
      </c>
      <c r="Q28" s="44">
        <f t="shared" si="4"/>
        <v>9144.5</v>
      </c>
      <c r="R28" s="52">
        <v>9333.5</v>
      </c>
      <c r="S28" s="51">
        <v>1.3891</v>
      </c>
      <c r="T28" s="51">
        <v>1.1908000000000001</v>
      </c>
      <c r="U28" s="50">
        <v>110.94</v>
      </c>
      <c r="V28" s="43">
        <v>6719.1</v>
      </c>
      <c r="W28" s="43">
        <v>6739.24</v>
      </c>
      <c r="X28" s="49">
        <f t="shared" si="5"/>
        <v>7838.0080618071879</v>
      </c>
      <c r="Y28" s="48">
        <v>1.3894</v>
      </c>
    </row>
    <row r="29" spans="2:25" x14ac:dyDescent="0.25">
      <c r="B29" s="47">
        <v>44376</v>
      </c>
      <c r="C29" s="46">
        <v>9225.5</v>
      </c>
      <c r="D29" s="45">
        <v>9225.5</v>
      </c>
      <c r="E29" s="44">
        <f t="shared" si="0"/>
        <v>9225.5</v>
      </c>
      <c r="F29" s="46">
        <v>9252</v>
      </c>
      <c r="G29" s="45">
        <v>9252</v>
      </c>
      <c r="H29" s="44">
        <f t="shared" si="1"/>
        <v>9252</v>
      </c>
      <c r="I29" s="46">
        <v>9226.5</v>
      </c>
      <c r="J29" s="45">
        <v>9226.5</v>
      </c>
      <c r="K29" s="44">
        <f t="shared" si="2"/>
        <v>9226.5</v>
      </c>
      <c r="L29" s="46">
        <v>9164.5</v>
      </c>
      <c r="M29" s="45">
        <v>9164.5</v>
      </c>
      <c r="N29" s="44">
        <f t="shared" si="3"/>
        <v>9164.5</v>
      </c>
      <c r="O29" s="46">
        <v>9049.5</v>
      </c>
      <c r="P29" s="45">
        <v>9049.5</v>
      </c>
      <c r="Q29" s="44">
        <f t="shared" si="4"/>
        <v>9049.5</v>
      </c>
      <c r="R29" s="52">
        <v>9225.5</v>
      </c>
      <c r="S29" s="51">
        <v>1.3827</v>
      </c>
      <c r="T29" s="51">
        <v>1.1890000000000001</v>
      </c>
      <c r="U29" s="50">
        <v>110.61</v>
      </c>
      <c r="V29" s="43">
        <v>6672.09</v>
      </c>
      <c r="W29" s="43">
        <v>6689.8</v>
      </c>
      <c r="X29" s="49">
        <f t="shared" si="5"/>
        <v>7759.0412111017658</v>
      </c>
      <c r="Y29" s="48">
        <v>1.383</v>
      </c>
    </row>
    <row r="30" spans="2:25" x14ac:dyDescent="0.25">
      <c r="B30" s="47">
        <v>44377</v>
      </c>
      <c r="C30" s="46">
        <v>9385</v>
      </c>
      <c r="D30" s="45">
        <v>9385</v>
      </c>
      <c r="E30" s="44">
        <f t="shared" si="0"/>
        <v>9385</v>
      </c>
      <c r="F30" s="46">
        <v>9405.5</v>
      </c>
      <c r="G30" s="45">
        <v>9405.5</v>
      </c>
      <c r="H30" s="44">
        <f t="shared" si="1"/>
        <v>9405.5</v>
      </c>
      <c r="I30" s="46">
        <v>9343</v>
      </c>
      <c r="J30" s="45">
        <v>9343</v>
      </c>
      <c r="K30" s="44">
        <f t="shared" si="2"/>
        <v>9343</v>
      </c>
      <c r="L30" s="46">
        <v>9225.5</v>
      </c>
      <c r="M30" s="45">
        <v>9225.5</v>
      </c>
      <c r="N30" s="44">
        <f t="shared" si="3"/>
        <v>9225.5</v>
      </c>
      <c r="O30" s="46">
        <v>9125.5</v>
      </c>
      <c r="P30" s="45">
        <v>9125.5</v>
      </c>
      <c r="Q30" s="44">
        <f t="shared" si="4"/>
        <v>9125.5</v>
      </c>
      <c r="R30" s="52">
        <v>9385</v>
      </c>
      <c r="S30" s="51">
        <v>1.3868</v>
      </c>
      <c r="T30" s="51">
        <v>1.1894</v>
      </c>
      <c r="U30" s="50">
        <v>110.53</v>
      </c>
      <c r="V30" s="43">
        <v>6767.38</v>
      </c>
      <c r="W30" s="43">
        <v>6780.69</v>
      </c>
      <c r="X30" s="49">
        <f t="shared" si="5"/>
        <v>7890.5330418698504</v>
      </c>
      <c r="Y30" s="48">
        <v>1.3871</v>
      </c>
    </row>
    <row r="31" spans="2:25" s="10" customFormat="1" x14ac:dyDescent="0.25">
      <c r="B31" s="42" t="s">
        <v>11</v>
      </c>
      <c r="C31" s="41">
        <f>ROUND(AVERAGE(C9:C30),2)</f>
        <v>9612.43</v>
      </c>
      <c r="D31" s="40">
        <f>ROUND(AVERAGE(D9:D30),2)</f>
        <v>9612.43</v>
      </c>
      <c r="E31" s="39">
        <f>ROUND(AVERAGE(C31:D31),2)</f>
        <v>9612.43</v>
      </c>
      <c r="F31" s="41">
        <f>ROUND(AVERAGE(F9:F30),2)</f>
        <v>9637.98</v>
      </c>
      <c r="G31" s="40">
        <f>ROUND(AVERAGE(G9:G30),2)</f>
        <v>9637.98</v>
      </c>
      <c r="H31" s="39">
        <f>ROUND(AVERAGE(F31:G31),2)</f>
        <v>9637.98</v>
      </c>
      <c r="I31" s="41">
        <f>ROUND(AVERAGE(I9:I30),2)</f>
        <v>9609.2000000000007</v>
      </c>
      <c r="J31" s="40">
        <f>ROUND(AVERAGE(J9:J30),2)</f>
        <v>9609.2000000000007</v>
      </c>
      <c r="K31" s="39">
        <f>ROUND(AVERAGE(I31:J31),2)</f>
        <v>9609.2000000000007</v>
      </c>
      <c r="L31" s="41">
        <f>ROUND(AVERAGE(L9:L30),2)</f>
        <v>9525.32</v>
      </c>
      <c r="M31" s="40">
        <f>ROUND(AVERAGE(M9:M30),2)</f>
        <v>9525.32</v>
      </c>
      <c r="N31" s="39">
        <f>ROUND(AVERAGE(L31:M31),2)</f>
        <v>9525.32</v>
      </c>
      <c r="O31" s="41">
        <f>ROUND(AVERAGE(O9:O30),2)</f>
        <v>9390.91</v>
      </c>
      <c r="P31" s="40">
        <f>ROUND(AVERAGE(P9:P30),2)</f>
        <v>9390.91</v>
      </c>
      <c r="Q31" s="39">
        <f>ROUND(AVERAGE(O31:P31),2)</f>
        <v>9390.91</v>
      </c>
      <c r="R31" s="38">
        <f>ROUND(AVERAGE(R9:R30),2)</f>
        <v>9612.43</v>
      </c>
      <c r="S31" s="37">
        <f>ROUND(AVERAGE(S9:S30),4)</f>
        <v>1.4028</v>
      </c>
      <c r="T31" s="36">
        <f>ROUND(AVERAGE(T9:T30),4)</f>
        <v>1.2047000000000001</v>
      </c>
      <c r="U31" s="175">
        <f>ROUND(AVERAGE(U9:U30),2)</f>
        <v>110.11</v>
      </c>
      <c r="V31" s="35">
        <f>AVERAGE(V9:V30)</f>
        <v>6850.8645454545449</v>
      </c>
      <c r="W31" s="35">
        <f>AVERAGE(W9:W30)</f>
        <v>6868.2472727272725</v>
      </c>
      <c r="X31" s="35">
        <f>AVERAGE(X9:X30)</f>
        <v>7977.1858915462244</v>
      </c>
      <c r="Y31" s="34">
        <f>AVERAGE(Y9:Y30)</f>
        <v>1.4029863636363635</v>
      </c>
    </row>
    <row r="32" spans="2:25" s="5" customFormat="1" x14ac:dyDescent="0.25">
      <c r="B32" s="33" t="s">
        <v>12</v>
      </c>
      <c r="C32" s="32">
        <f t="shared" ref="C32:Y32" si="6">MAX(C9:C30)</f>
        <v>10212.5</v>
      </c>
      <c r="D32" s="31">
        <f t="shared" si="6"/>
        <v>10212.5</v>
      </c>
      <c r="E32" s="30">
        <f t="shared" si="6"/>
        <v>10212.5</v>
      </c>
      <c r="F32" s="32">
        <f t="shared" si="6"/>
        <v>10226.5</v>
      </c>
      <c r="G32" s="31">
        <f t="shared" si="6"/>
        <v>10226.5</v>
      </c>
      <c r="H32" s="30">
        <f t="shared" si="6"/>
        <v>10226.5</v>
      </c>
      <c r="I32" s="32">
        <f t="shared" si="6"/>
        <v>10141.5</v>
      </c>
      <c r="J32" s="31">
        <f t="shared" si="6"/>
        <v>10141.5</v>
      </c>
      <c r="K32" s="30">
        <f t="shared" si="6"/>
        <v>10141.5</v>
      </c>
      <c r="L32" s="32">
        <f t="shared" si="6"/>
        <v>9991.5</v>
      </c>
      <c r="M32" s="31">
        <f t="shared" si="6"/>
        <v>9991.5</v>
      </c>
      <c r="N32" s="30">
        <f t="shared" si="6"/>
        <v>9991.5</v>
      </c>
      <c r="O32" s="32">
        <f t="shared" si="6"/>
        <v>9798.5</v>
      </c>
      <c r="P32" s="31">
        <f t="shared" si="6"/>
        <v>9798.5</v>
      </c>
      <c r="Q32" s="30">
        <f t="shared" si="6"/>
        <v>9798.5</v>
      </c>
      <c r="R32" s="29">
        <f t="shared" si="6"/>
        <v>10212.5</v>
      </c>
      <c r="S32" s="28">
        <f t="shared" si="6"/>
        <v>1.4187000000000001</v>
      </c>
      <c r="T32" s="27">
        <f t="shared" si="6"/>
        <v>1.2222</v>
      </c>
      <c r="U32" s="26">
        <f t="shared" si="6"/>
        <v>110.94</v>
      </c>
      <c r="V32" s="25">
        <f t="shared" si="6"/>
        <v>7207.13</v>
      </c>
      <c r="W32" s="25">
        <f t="shared" si="6"/>
        <v>7216.5</v>
      </c>
      <c r="X32" s="25">
        <f t="shared" si="6"/>
        <v>8355.8337424316815</v>
      </c>
      <c r="Y32" s="24">
        <f t="shared" si="6"/>
        <v>1.4188000000000001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9042.5</v>
      </c>
      <c r="D33" s="21">
        <f t="shared" si="7"/>
        <v>9042.5</v>
      </c>
      <c r="E33" s="20">
        <f t="shared" si="7"/>
        <v>9042.5</v>
      </c>
      <c r="F33" s="22">
        <f t="shared" si="7"/>
        <v>9070</v>
      </c>
      <c r="G33" s="21">
        <f t="shared" si="7"/>
        <v>9070</v>
      </c>
      <c r="H33" s="20">
        <f t="shared" si="7"/>
        <v>9070</v>
      </c>
      <c r="I33" s="22">
        <f t="shared" si="7"/>
        <v>9059.5</v>
      </c>
      <c r="J33" s="21">
        <f t="shared" si="7"/>
        <v>9059.5</v>
      </c>
      <c r="K33" s="20">
        <f t="shared" si="7"/>
        <v>9059.5</v>
      </c>
      <c r="L33" s="22">
        <f t="shared" si="7"/>
        <v>8994.5</v>
      </c>
      <c r="M33" s="21">
        <f t="shared" si="7"/>
        <v>8994.5</v>
      </c>
      <c r="N33" s="20">
        <f t="shared" si="7"/>
        <v>8994.5</v>
      </c>
      <c r="O33" s="22">
        <f t="shared" si="7"/>
        <v>8854.5</v>
      </c>
      <c r="P33" s="21">
        <f t="shared" si="7"/>
        <v>8854.5</v>
      </c>
      <c r="Q33" s="20">
        <f t="shared" si="7"/>
        <v>8854.5</v>
      </c>
      <c r="R33" s="19">
        <f t="shared" si="7"/>
        <v>9042.5</v>
      </c>
      <c r="S33" s="18">
        <f t="shared" si="7"/>
        <v>1.3827</v>
      </c>
      <c r="T33" s="17">
        <f t="shared" si="7"/>
        <v>1.1890000000000001</v>
      </c>
      <c r="U33" s="16">
        <f t="shared" si="7"/>
        <v>109.31</v>
      </c>
      <c r="V33" s="15">
        <f t="shared" si="7"/>
        <v>6516.18</v>
      </c>
      <c r="W33" s="15">
        <f t="shared" si="7"/>
        <v>6535.05</v>
      </c>
      <c r="X33" s="15">
        <f t="shared" si="7"/>
        <v>7601.2945527908541</v>
      </c>
      <c r="Y33" s="14">
        <f t="shared" si="7"/>
        <v>1.383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44377</v>
      </c>
      <c r="D5" s="74"/>
      <c r="F5" s="75">
        <v>44377</v>
      </c>
      <c r="G5" s="74"/>
      <c r="I5" s="75">
        <v>44377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44348</v>
      </c>
      <c r="D8" s="68">
        <v>10306.280000000001</v>
      </c>
      <c r="F8" s="69">
        <f t="shared" ref="F8:F29" si="0">C8</f>
        <v>44348</v>
      </c>
      <c r="G8" s="68">
        <v>2495.58</v>
      </c>
      <c r="I8" s="69">
        <f t="shared" ref="I8:I29" si="1">C8</f>
        <v>44348</v>
      </c>
      <c r="J8" s="68">
        <v>3083.73</v>
      </c>
    </row>
    <row r="9" spans="2:10" x14ac:dyDescent="0.25">
      <c r="C9" s="69">
        <v>44349</v>
      </c>
      <c r="D9" s="68">
        <v>10223.34</v>
      </c>
      <c r="F9" s="69">
        <f t="shared" si="0"/>
        <v>44349</v>
      </c>
      <c r="G9" s="68">
        <v>2464.0100000000002</v>
      </c>
      <c r="I9" s="69">
        <f t="shared" si="1"/>
        <v>44349</v>
      </c>
      <c r="J9" s="68">
        <v>3090.8</v>
      </c>
    </row>
    <row r="10" spans="2:10" x14ac:dyDescent="0.25">
      <c r="C10" s="69">
        <v>44350</v>
      </c>
      <c r="D10" s="68">
        <v>10130.25</v>
      </c>
      <c r="F10" s="69">
        <f t="shared" si="0"/>
        <v>44350</v>
      </c>
      <c r="G10" s="68">
        <v>2433.5300000000002</v>
      </c>
      <c r="I10" s="69">
        <f t="shared" si="1"/>
        <v>44350</v>
      </c>
      <c r="J10" s="68">
        <v>3059.76</v>
      </c>
    </row>
    <row r="11" spans="2:10" x14ac:dyDescent="0.25">
      <c r="C11" s="69">
        <v>44351</v>
      </c>
      <c r="D11" s="68">
        <v>9797.57</v>
      </c>
      <c r="F11" s="69">
        <f t="shared" si="0"/>
        <v>44351</v>
      </c>
      <c r="G11" s="68">
        <v>2402.66</v>
      </c>
      <c r="I11" s="69">
        <f t="shared" si="1"/>
        <v>44351</v>
      </c>
      <c r="J11" s="68">
        <v>2990.63</v>
      </c>
    </row>
    <row r="12" spans="2:10" x14ac:dyDescent="0.25">
      <c r="C12" s="69">
        <v>44354</v>
      </c>
      <c r="D12" s="68">
        <v>9904.9599999999991</v>
      </c>
      <c r="F12" s="69">
        <f t="shared" si="0"/>
        <v>44354</v>
      </c>
      <c r="G12" s="68">
        <v>2438.33</v>
      </c>
      <c r="I12" s="69">
        <f t="shared" si="1"/>
        <v>44354</v>
      </c>
      <c r="J12" s="68">
        <v>2982.37</v>
      </c>
    </row>
    <row r="13" spans="2:10" x14ac:dyDescent="0.25">
      <c r="C13" s="69">
        <v>44355</v>
      </c>
      <c r="D13" s="68">
        <v>9918</v>
      </c>
      <c r="F13" s="69">
        <f t="shared" si="0"/>
        <v>44355</v>
      </c>
      <c r="G13" s="68">
        <v>2415.9299999999998</v>
      </c>
      <c r="I13" s="69">
        <f t="shared" si="1"/>
        <v>44355</v>
      </c>
      <c r="J13" s="68">
        <v>2999.65</v>
      </c>
    </row>
    <row r="14" spans="2:10" x14ac:dyDescent="0.25">
      <c r="C14" s="69">
        <v>44356</v>
      </c>
      <c r="D14" s="68">
        <v>9944.2099999999991</v>
      </c>
      <c r="F14" s="69">
        <f t="shared" si="0"/>
        <v>44356</v>
      </c>
      <c r="G14" s="68">
        <v>2447.6</v>
      </c>
      <c r="I14" s="69">
        <f t="shared" si="1"/>
        <v>44356</v>
      </c>
      <c r="J14" s="68">
        <v>3025.82</v>
      </c>
    </row>
    <row r="15" spans="2:10" x14ac:dyDescent="0.25">
      <c r="C15" s="69">
        <v>44357</v>
      </c>
      <c r="D15" s="68">
        <v>9924.94</v>
      </c>
      <c r="F15" s="69">
        <f t="shared" si="0"/>
        <v>44357</v>
      </c>
      <c r="G15" s="68">
        <v>2450.4</v>
      </c>
      <c r="I15" s="69">
        <f t="shared" si="1"/>
        <v>44357</v>
      </c>
      <c r="J15" s="68">
        <v>2999.95</v>
      </c>
    </row>
    <row r="16" spans="2:10" x14ac:dyDescent="0.25">
      <c r="C16" s="69">
        <v>44358</v>
      </c>
      <c r="D16" s="68">
        <v>9977.73</v>
      </c>
      <c r="F16" s="69">
        <f t="shared" si="0"/>
        <v>44358</v>
      </c>
      <c r="G16" s="68">
        <v>2499.5700000000002</v>
      </c>
      <c r="I16" s="69">
        <f t="shared" si="1"/>
        <v>44358</v>
      </c>
      <c r="J16" s="68">
        <v>3034.65</v>
      </c>
    </row>
    <row r="17" spans="2:10" x14ac:dyDescent="0.25">
      <c r="C17" s="69">
        <v>44361</v>
      </c>
      <c r="D17" s="68">
        <v>9937.15</v>
      </c>
      <c r="F17" s="69">
        <f t="shared" si="0"/>
        <v>44361</v>
      </c>
      <c r="G17" s="68">
        <v>2470.9699999999998</v>
      </c>
      <c r="I17" s="69">
        <f t="shared" si="1"/>
        <v>44361</v>
      </c>
      <c r="J17" s="68">
        <v>3043.54</v>
      </c>
    </row>
    <row r="18" spans="2:10" x14ac:dyDescent="0.25">
      <c r="C18" s="69">
        <v>44362</v>
      </c>
      <c r="D18" s="68">
        <v>9758.81</v>
      </c>
      <c r="F18" s="69">
        <f t="shared" si="0"/>
        <v>44362</v>
      </c>
      <c r="G18" s="68">
        <v>2474.08</v>
      </c>
      <c r="I18" s="69">
        <f t="shared" si="1"/>
        <v>44362</v>
      </c>
      <c r="J18" s="68">
        <v>2999.06</v>
      </c>
    </row>
    <row r="19" spans="2:10" x14ac:dyDescent="0.25">
      <c r="C19" s="69">
        <v>44363</v>
      </c>
      <c r="D19" s="68">
        <v>9496.7999999999993</v>
      </c>
      <c r="F19" s="69">
        <f t="shared" si="0"/>
        <v>44363</v>
      </c>
      <c r="G19" s="68">
        <v>2436.29</v>
      </c>
      <c r="I19" s="69">
        <f t="shared" si="1"/>
        <v>44363</v>
      </c>
      <c r="J19" s="68">
        <v>2980.13</v>
      </c>
    </row>
    <row r="20" spans="2:10" x14ac:dyDescent="0.25">
      <c r="C20" s="69">
        <v>44364</v>
      </c>
      <c r="D20" s="68">
        <v>9486.57</v>
      </c>
      <c r="F20" s="69">
        <f t="shared" si="0"/>
        <v>44364</v>
      </c>
      <c r="G20" s="68">
        <v>2449.2800000000002</v>
      </c>
      <c r="I20" s="69">
        <f t="shared" si="1"/>
        <v>44364</v>
      </c>
      <c r="J20" s="68">
        <v>2990.98</v>
      </c>
    </row>
    <row r="21" spans="2:10" x14ac:dyDescent="0.25">
      <c r="C21" s="69">
        <v>44365</v>
      </c>
      <c r="D21" s="68">
        <v>9224.06</v>
      </c>
      <c r="F21" s="69">
        <f t="shared" si="0"/>
        <v>44365</v>
      </c>
      <c r="G21" s="68">
        <v>2389.06</v>
      </c>
      <c r="I21" s="69">
        <f t="shared" si="1"/>
        <v>44365</v>
      </c>
      <c r="J21" s="68">
        <v>2895.25</v>
      </c>
    </row>
    <row r="22" spans="2:10" x14ac:dyDescent="0.25">
      <c r="C22" s="69">
        <v>44368</v>
      </c>
      <c r="D22" s="68">
        <v>9091.23</v>
      </c>
      <c r="F22" s="69">
        <f t="shared" si="0"/>
        <v>44368</v>
      </c>
      <c r="G22" s="68">
        <v>2364.58</v>
      </c>
      <c r="I22" s="69">
        <f t="shared" si="1"/>
        <v>44368</v>
      </c>
      <c r="J22" s="68">
        <v>2827.33</v>
      </c>
    </row>
    <row r="23" spans="2:10" x14ac:dyDescent="0.25">
      <c r="C23" s="69">
        <v>44369</v>
      </c>
      <c r="D23" s="68">
        <v>9202.51</v>
      </c>
      <c r="F23" s="69">
        <f t="shared" si="0"/>
        <v>44369</v>
      </c>
      <c r="G23" s="68">
        <v>2412.8000000000002</v>
      </c>
      <c r="I23" s="69">
        <f t="shared" si="1"/>
        <v>44369</v>
      </c>
      <c r="J23" s="68">
        <v>2848.11</v>
      </c>
    </row>
    <row r="24" spans="2:10" x14ac:dyDescent="0.25">
      <c r="C24" s="69">
        <v>44370</v>
      </c>
      <c r="D24" s="68">
        <v>9348.1299999999992</v>
      </c>
      <c r="F24" s="69">
        <f t="shared" si="0"/>
        <v>44370</v>
      </c>
      <c r="G24" s="68">
        <v>2418.79</v>
      </c>
      <c r="I24" s="69">
        <f t="shared" si="1"/>
        <v>44370</v>
      </c>
      <c r="J24" s="68">
        <v>2869.05</v>
      </c>
    </row>
    <row r="25" spans="2:10" x14ac:dyDescent="0.25">
      <c r="C25" s="69">
        <v>44371</v>
      </c>
      <c r="D25" s="68">
        <v>9363.25</v>
      </c>
      <c r="F25" s="69">
        <f t="shared" si="0"/>
        <v>44371</v>
      </c>
      <c r="G25" s="68">
        <v>2416.15</v>
      </c>
      <c r="I25" s="69">
        <f t="shared" si="1"/>
        <v>44371</v>
      </c>
      <c r="J25" s="68">
        <v>2874.57</v>
      </c>
    </row>
    <row r="26" spans="2:10" x14ac:dyDescent="0.25">
      <c r="C26" s="69">
        <v>44372</v>
      </c>
      <c r="D26" s="68">
        <v>9441.49</v>
      </c>
      <c r="F26" s="69">
        <f t="shared" si="0"/>
        <v>44372</v>
      </c>
      <c r="G26" s="68">
        <v>2453.3200000000002</v>
      </c>
      <c r="I26" s="69">
        <f t="shared" si="1"/>
        <v>44372</v>
      </c>
      <c r="J26" s="68">
        <v>2896</v>
      </c>
    </row>
    <row r="27" spans="2:10" x14ac:dyDescent="0.25">
      <c r="C27" s="69">
        <v>44375</v>
      </c>
      <c r="D27" s="68">
        <v>9419.56</v>
      </c>
      <c r="F27" s="69">
        <f t="shared" si="0"/>
        <v>44375</v>
      </c>
      <c r="G27" s="68">
        <v>2487.67</v>
      </c>
      <c r="I27" s="69">
        <f t="shared" si="1"/>
        <v>44375</v>
      </c>
      <c r="J27" s="68">
        <v>2895.73</v>
      </c>
    </row>
    <row r="28" spans="2:10" x14ac:dyDescent="0.25">
      <c r="C28" s="69">
        <v>44376</v>
      </c>
      <c r="D28" s="68">
        <v>9348.19</v>
      </c>
      <c r="F28" s="69">
        <f t="shared" si="0"/>
        <v>44376</v>
      </c>
      <c r="G28" s="68">
        <v>2519.91</v>
      </c>
      <c r="I28" s="69">
        <f t="shared" si="1"/>
        <v>44376</v>
      </c>
      <c r="J28" s="68">
        <v>2919.23</v>
      </c>
    </row>
    <row r="29" spans="2:10" ht="13.8" thickBot="1" x14ac:dyDescent="0.3">
      <c r="C29" s="69">
        <v>44377</v>
      </c>
      <c r="D29" s="68">
        <v>9377.8700000000008</v>
      </c>
      <c r="F29" s="69">
        <f t="shared" si="0"/>
        <v>44377</v>
      </c>
      <c r="G29" s="68">
        <v>2551.5</v>
      </c>
      <c r="I29" s="69">
        <f t="shared" si="1"/>
        <v>44377</v>
      </c>
      <c r="J29" s="68">
        <v>2943.56</v>
      </c>
    </row>
    <row r="30" spans="2:10" x14ac:dyDescent="0.25">
      <c r="B30" s="5"/>
      <c r="C30" s="67" t="s">
        <v>11</v>
      </c>
      <c r="D30" s="66">
        <f>ROUND(AVERAGE(D8:D29),2)</f>
        <v>9664.68</v>
      </c>
      <c r="F30" s="67" t="s">
        <v>11</v>
      </c>
      <c r="G30" s="66">
        <f>ROUND(AVERAGE(G8:G29),2)</f>
        <v>2449.64</v>
      </c>
      <c r="I30" s="67" t="s">
        <v>11</v>
      </c>
      <c r="J30" s="66">
        <f>ROUND(AVERAGE(J8:J29),2)</f>
        <v>2965.9</v>
      </c>
    </row>
    <row r="31" spans="2:10" x14ac:dyDescent="0.25">
      <c r="B31" s="5"/>
      <c r="C31" s="65" t="s">
        <v>12</v>
      </c>
      <c r="D31" s="64">
        <f>MAX(D8:D29)</f>
        <v>10306.280000000001</v>
      </c>
      <c r="F31" s="65" t="s">
        <v>12</v>
      </c>
      <c r="G31" s="64">
        <f>MAX(G8:G29)</f>
        <v>2551.5</v>
      </c>
      <c r="I31" s="65" t="s">
        <v>12</v>
      </c>
      <c r="J31" s="64">
        <f>MAX(J8:J29)</f>
        <v>3090.8</v>
      </c>
    </row>
    <row r="32" spans="2:10" x14ac:dyDescent="0.25">
      <c r="B32" s="5"/>
      <c r="C32" s="63" t="s">
        <v>13</v>
      </c>
      <c r="D32" s="62">
        <f>MIN(D8:D29)</f>
        <v>9091.23</v>
      </c>
      <c r="F32" s="63" t="s">
        <v>13</v>
      </c>
      <c r="G32" s="62">
        <f>MIN(G8:G29)</f>
        <v>2364.58</v>
      </c>
      <c r="I32" s="63" t="s">
        <v>13</v>
      </c>
      <c r="J32" s="62">
        <f>MIN(J8:J29)</f>
        <v>2827.33</v>
      </c>
    </row>
    <row r="35" spans="2:2" x14ac:dyDescent="0.25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ABR!D30</f>
        <v>9664.68</v>
      </c>
      <c r="D11" s="155">
        <f>ABR!G30</f>
        <v>2449.64</v>
      </c>
      <c r="E11" s="155">
        <f>ABR!J30</f>
        <v>2965.9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1.4028</v>
      </c>
    </row>
    <row r="18" spans="2:9" x14ac:dyDescent="0.25">
      <c r="B18" s="151" t="s">
        <v>43</v>
      </c>
      <c r="C18" s="150">
        <f>'Averages Inc. Euro Eq'!F67</f>
        <v>110.11</v>
      </c>
    </row>
    <row r="19" spans="2:9" x14ac:dyDescent="0.25">
      <c r="B19" s="151" t="s">
        <v>41</v>
      </c>
      <c r="C19" s="149">
        <f>'Averages Inc. Euro Eq'!F68</f>
        <v>1.2047000000000001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topLeftCell="A16" workbookViewId="0">
      <selection activeCell="H66" sqref="H66"/>
    </sheetView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2439.09</v>
      </c>
      <c r="D13" s="113">
        <v>2123.91</v>
      </c>
      <c r="E13" s="113">
        <v>9612.43</v>
      </c>
      <c r="F13" s="113">
        <v>2188.98</v>
      </c>
      <c r="G13" s="113">
        <v>17943.23</v>
      </c>
      <c r="H13" s="113">
        <v>32677.73</v>
      </c>
      <c r="I13" s="113">
        <v>2950.07</v>
      </c>
      <c r="J13" s="113">
        <v>2287.6999999999998</v>
      </c>
      <c r="K13" s="113">
        <v>0.5</v>
      </c>
      <c r="L13" s="113">
        <v>44127.27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2439.09</v>
      </c>
      <c r="D15" s="113">
        <v>2123.91</v>
      </c>
      <c r="E15" s="113">
        <v>9612.43</v>
      </c>
      <c r="F15" s="113">
        <v>2188.98</v>
      </c>
      <c r="G15" s="113">
        <v>17943.23</v>
      </c>
      <c r="H15" s="113">
        <v>32677.73</v>
      </c>
      <c r="I15" s="113">
        <v>2950.07</v>
      </c>
      <c r="J15" s="113">
        <v>2287.6999999999998</v>
      </c>
      <c r="K15" s="113">
        <v>1</v>
      </c>
      <c r="L15" s="113">
        <v>44127.27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2439.09</v>
      </c>
      <c r="D17" s="113">
        <v>2123.91</v>
      </c>
      <c r="E17" s="113">
        <v>9612.43</v>
      </c>
      <c r="F17" s="113">
        <v>2188.98</v>
      </c>
      <c r="G17" s="113">
        <v>17943.23</v>
      </c>
      <c r="H17" s="113">
        <v>32677.73</v>
      </c>
      <c r="I17" s="113">
        <v>2950.07</v>
      </c>
      <c r="J17" s="113">
        <v>2287.6999999999998</v>
      </c>
      <c r="K17" s="113">
        <v>0.75</v>
      </c>
      <c r="L17" s="113">
        <v>44127.27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2445.59</v>
      </c>
      <c r="D19" s="113">
        <v>2097.4499999999998</v>
      </c>
      <c r="E19" s="113">
        <v>9637.98</v>
      </c>
      <c r="F19" s="113">
        <v>2192.25</v>
      </c>
      <c r="G19" s="113">
        <v>17962.36</v>
      </c>
      <c r="H19" s="113">
        <v>30829.05</v>
      </c>
      <c r="I19" s="113">
        <v>2965.48</v>
      </c>
      <c r="J19" s="113">
        <v>2281.48</v>
      </c>
      <c r="K19" s="113">
        <v>0.5</v>
      </c>
      <c r="L19" s="113">
        <v>44173.64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2445.59</v>
      </c>
      <c r="D21" s="113">
        <v>2097.4499999999998</v>
      </c>
      <c r="E21" s="113">
        <v>9637.98</v>
      </c>
      <c r="F21" s="113">
        <v>2192.25</v>
      </c>
      <c r="G21" s="113">
        <v>17962.36</v>
      </c>
      <c r="H21" s="113">
        <v>30829.05</v>
      </c>
      <c r="I21" s="113">
        <v>2965.48</v>
      </c>
      <c r="J21" s="113">
        <v>2281.48</v>
      </c>
      <c r="K21" s="113">
        <v>1</v>
      </c>
      <c r="L21" s="113">
        <v>44173.64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2445.59</v>
      </c>
      <c r="D23" s="113">
        <v>2097.4499999999998</v>
      </c>
      <c r="E23" s="113">
        <v>9637.98</v>
      </c>
      <c r="F23" s="113">
        <v>2192.25</v>
      </c>
      <c r="G23" s="113">
        <v>17962.36</v>
      </c>
      <c r="H23" s="113">
        <v>30829.05</v>
      </c>
      <c r="I23" s="113">
        <v>2965.48</v>
      </c>
      <c r="J23" s="113">
        <v>2281.48</v>
      </c>
      <c r="K23" s="113">
        <v>0.75</v>
      </c>
      <c r="L23" s="113">
        <v>44173.64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2428.66</v>
      </c>
      <c r="D25" s="113">
        <v>2097.4499999999998</v>
      </c>
      <c r="E25" s="113">
        <v>9609.2000000000007</v>
      </c>
      <c r="F25" s="113">
        <v>2220.14</v>
      </c>
      <c r="G25" s="113">
        <v>18080.36</v>
      </c>
      <c r="H25" s="113"/>
      <c r="I25" s="113">
        <v>2957.75</v>
      </c>
      <c r="J25" s="113">
        <v>2297.48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2428.66</v>
      </c>
      <c r="D27" s="113">
        <v>2097.4499999999998</v>
      </c>
      <c r="E27" s="113">
        <v>9609.2000000000007</v>
      </c>
      <c r="F27" s="113">
        <v>2220.14</v>
      </c>
      <c r="G27" s="113">
        <v>18080.36</v>
      </c>
      <c r="H27" s="113"/>
      <c r="I27" s="113">
        <v>2957.75</v>
      </c>
      <c r="J27" s="113">
        <v>2297.48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2428.66</v>
      </c>
      <c r="D29" s="113">
        <v>2097.4499999999998</v>
      </c>
      <c r="E29" s="113">
        <v>9609.2000000000007</v>
      </c>
      <c r="F29" s="113">
        <v>2220.14</v>
      </c>
      <c r="G29" s="113">
        <v>18080.36</v>
      </c>
      <c r="H29" s="113"/>
      <c r="I29" s="113">
        <v>2957.75</v>
      </c>
      <c r="J29" s="113">
        <v>2297.48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2405.11</v>
      </c>
      <c r="D31" s="113"/>
      <c r="E31" s="113">
        <v>9525.32</v>
      </c>
      <c r="F31" s="113">
        <v>2243.61</v>
      </c>
      <c r="G31" s="113">
        <v>18194</v>
      </c>
      <c r="H31" s="113"/>
      <c r="I31" s="113">
        <v>2910.98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2405.11</v>
      </c>
      <c r="D33" s="113"/>
      <c r="E33" s="113">
        <v>9525.32</v>
      </c>
      <c r="F33" s="113">
        <v>2243.61</v>
      </c>
      <c r="G33" s="113">
        <v>18194</v>
      </c>
      <c r="H33" s="113"/>
      <c r="I33" s="113">
        <v>2910.98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2405.11</v>
      </c>
      <c r="D35" s="113"/>
      <c r="E35" s="113">
        <v>9525.32</v>
      </c>
      <c r="F35" s="113">
        <v>2243.61</v>
      </c>
      <c r="G35" s="113">
        <v>18194</v>
      </c>
      <c r="H35" s="113"/>
      <c r="I35" s="113">
        <v>2910.98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2387.9499999999998</v>
      </c>
      <c r="D37" s="113"/>
      <c r="E37" s="113">
        <v>9390.91</v>
      </c>
      <c r="F37" s="113">
        <v>2269.98</v>
      </c>
      <c r="G37" s="113">
        <v>18309.18</v>
      </c>
      <c r="H37" s="113"/>
      <c r="I37" s="113">
        <v>2880.5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2387.9499999999998</v>
      </c>
      <c r="D39" s="113"/>
      <c r="E39" s="113">
        <v>9390.91</v>
      </c>
      <c r="F39" s="113">
        <v>2269.98</v>
      </c>
      <c r="G39" s="113">
        <v>18309.18</v>
      </c>
      <c r="H39" s="113"/>
      <c r="I39" s="113">
        <v>2880.5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2387.9499999999998</v>
      </c>
      <c r="D41" s="113"/>
      <c r="E41" s="113">
        <v>9390.91</v>
      </c>
      <c r="F41" s="113">
        <v>2269.98</v>
      </c>
      <c r="G41" s="113">
        <v>18309.18</v>
      </c>
      <c r="H41" s="113"/>
      <c r="I41" s="113">
        <v>2880.5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26946.77</v>
      </c>
      <c r="I43" s="113"/>
      <c r="J43" s="113"/>
      <c r="K43" s="113">
        <v>0.5</v>
      </c>
      <c r="L43" s="113">
        <v>45956.59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26946.77</v>
      </c>
      <c r="I45" s="113"/>
      <c r="J45" s="113"/>
      <c r="K45" s="113">
        <v>1</v>
      </c>
      <c r="L45" s="113">
        <v>45956.59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26946.77</v>
      </c>
      <c r="I47" s="110"/>
      <c r="J47" s="110"/>
      <c r="K47" s="110">
        <v>0.75</v>
      </c>
      <c r="L47" s="110">
        <v>45956.59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2024.76</v>
      </c>
    </row>
    <row r="55" spans="2:5" x14ac:dyDescent="0.25">
      <c r="B55" s="100" t="s">
        <v>56</v>
      </c>
      <c r="C55" s="101">
        <v>1763.1</v>
      </c>
    </row>
    <row r="56" spans="2:5" x14ac:dyDescent="0.25">
      <c r="B56" s="100" t="s">
        <v>55</v>
      </c>
      <c r="C56" s="101">
        <v>7977.19</v>
      </c>
    </row>
    <row r="57" spans="2:5" x14ac:dyDescent="0.25">
      <c r="B57" s="100" t="s">
        <v>54</v>
      </c>
      <c r="C57" s="101">
        <v>1817.34</v>
      </c>
    </row>
    <row r="58" spans="2:5" x14ac:dyDescent="0.25">
      <c r="B58" s="100" t="s">
        <v>53</v>
      </c>
      <c r="C58" s="101">
        <v>14895.57</v>
      </c>
    </row>
    <row r="59" spans="2:5" x14ac:dyDescent="0.25">
      <c r="B59" s="100" t="s">
        <v>52</v>
      </c>
      <c r="C59" s="101">
        <v>27125.3</v>
      </c>
    </row>
    <row r="60" spans="2:5" x14ac:dyDescent="0.25">
      <c r="B60" s="100" t="s">
        <v>51</v>
      </c>
      <c r="C60" s="101">
        <v>2448.56</v>
      </c>
    </row>
    <row r="61" spans="2:5" x14ac:dyDescent="0.25">
      <c r="B61" s="98" t="s">
        <v>50</v>
      </c>
      <c r="C61" s="97">
        <v>1899.24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6850.86</v>
      </c>
      <c r="E65" s="96" t="s">
        <v>46</v>
      </c>
    </row>
    <row r="66" spans="2:9" x14ac:dyDescent="0.25">
      <c r="B66" s="93" t="s">
        <v>45</v>
      </c>
      <c r="D66" s="92">
        <v>6868.25</v>
      </c>
      <c r="E66" s="95" t="s">
        <v>10</v>
      </c>
      <c r="F66" s="90">
        <v>1.4028</v>
      </c>
    </row>
    <row r="67" spans="2:9" x14ac:dyDescent="0.25">
      <c r="B67" s="93" t="s">
        <v>44</v>
      </c>
      <c r="D67" s="92">
        <v>1560.67</v>
      </c>
      <c r="E67" s="95" t="s">
        <v>43</v>
      </c>
      <c r="F67" s="94">
        <v>110.11</v>
      </c>
    </row>
    <row r="68" spans="2:9" x14ac:dyDescent="0.25">
      <c r="B68" s="93" t="s">
        <v>42</v>
      </c>
      <c r="D68" s="92">
        <v>1562.8</v>
      </c>
      <c r="E68" s="91" t="s">
        <v>41</v>
      </c>
      <c r="F68" s="90">
        <v>1.2047000000000001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44348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44348</v>
      </c>
      <c r="C9" s="46">
        <v>2145</v>
      </c>
      <c r="D9" s="45">
        <v>2145</v>
      </c>
      <c r="E9" s="44">
        <f t="shared" ref="E9:E30" si="0">AVERAGE(C9:D9)</f>
        <v>2145</v>
      </c>
      <c r="F9" s="46">
        <v>2100</v>
      </c>
      <c r="G9" s="45">
        <v>2100</v>
      </c>
      <c r="H9" s="44">
        <f t="shared" ref="H9:H30" si="1">AVERAGE(F9:G9)</f>
        <v>2100</v>
      </c>
      <c r="I9" s="46">
        <v>2100</v>
      </c>
      <c r="J9" s="45">
        <v>2100</v>
      </c>
      <c r="K9" s="44">
        <f t="shared" ref="K9:K30" si="2">AVERAGE(I9:J9)</f>
        <v>2100</v>
      </c>
      <c r="L9" s="52">
        <v>2145</v>
      </c>
      <c r="M9" s="51">
        <v>1.417</v>
      </c>
      <c r="N9" s="53">
        <v>1.2222</v>
      </c>
      <c r="O9" s="50">
        <v>109.63</v>
      </c>
      <c r="P9" s="43">
        <v>1513.76</v>
      </c>
      <c r="Q9" s="43">
        <v>1481.9</v>
      </c>
      <c r="R9" s="49">
        <f t="shared" ref="R9:R30" si="3">L9/N9</f>
        <v>1755.031909671085</v>
      </c>
      <c r="S9" s="48">
        <v>1.4171</v>
      </c>
    </row>
    <row r="10" spans="1:19" x14ac:dyDescent="0.25">
      <c r="B10" s="47">
        <v>44349</v>
      </c>
      <c r="C10" s="46">
        <v>2143</v>
      </c>
      <c r="D10" s="45">
        <v>2143</v>
      </c>
      <c r="E10" s="44">
        <f t="shared" si="0"/>
        <v>2143</v>
      </c>
      <c r="F10" s="46">
        <v>2100</v>
      </c>
      <c r="G10" s="45">
        <v>2100</v>
      </c>
      <c r="H10" s="44">
        <f t="shared" si="1"/>
        <v>2100</v>
      </c>
      <c r="I10" s="46">
        <v>2100</v>
      </c>
      <c r="J10" s="45">
        <v>2100</v>
      </c>
      <c r="K10" s="44">
        <f t="shared" si="2"/>
        <v>2100</v>
      </c>
      <c r="L10" s="52">
        <v>2143</v>
      </c>
      <c r="M10" s="51">
        <v>1.4139999999999999</v>
      </c>
      <c r="N10" s="51">
        <v>1.218</v>
      </c>
      <c r="O10" s="50">
        <v>109.8</v>
      </c>
      <c r="P10" s="43">
        <v>1515.56</v>
      </c>
      <c r="Q10" s="43">
        <v>1485.04</v>
      </c>
      <c r="R10" s="49">
        <f t="shared" si="3"/>
        <v>1759.4417077175699</v>
      </c>
      <c r="S10" s="48">
        <v>1.4140999999999999</v>
      </c>
    </row>
    <row r="11" spans="1:19" x14ac:dyDescent="0.25">
      <c r="B11" s="47">
        <v>44350</v>
      </c>
      <c r="C11" s="46">
        <v>2141</v>
      </c>
      <c r="D11" s="45">
        <v>2141</v>
      </c>
      <c r="E11" s="44">
        <f t="shared" si="0"/>
        <v>2141</v>
      </c>
      <c r="F11" s="46">
        <v>2100</v>
      </c>
      <c r="G11" s="45">
        <v>2100</v>
      </c>
      <c r="H11" s="44">
        <f t="shared" si="1"/>
        <v>2100</v>
      </c>
      <c r="I11" s="46">
        <v>2100</v>
      </c>
      <c r="J11" s="45">
        <v>2100</v>
      </c>
      <c r="K11" s="44">
        <f t="shared" si="2"/>
        <v>2100</v>
      </c>
      <c r="L11" s="52">
        <v>2141</v>
      </c>
      <c r="M11" s="51">
        <v>1.4187000000000001</v>
      </c>
      <c r="N11" s="51">
        <v>1.2186999999999999</v>
      </c>
      <c r="O11" s="50">
        <v>109.8</v>
      </c>
      <c r="P11" s="43">
        <v>1509.13</v>
      </c>
      <c r="Q11" s="43">
        <v>1480.12</v>
      </c>
      <c r="R11" s="49">
        <f t="shared" si="3"/>
        <v>1756.7900221547552</v>
      </c>
      <c r="S11" s="48">
        <v>1.4188000000000001</v>
      </c>
    </row>
    <row r="12" spans="1:19" x14ac:dyDescent="0.25">
      <c r="B12" s="47">
        <v>44351</v>
      </c>
      <c r="C12" s="46">
        <v>2138.5</v>
      </c>
      <c r="D12" s="45">
        <v>2138.5</v>
      </c>
      <c r="E12" s="44">
        <f t="shared" si="0"/>
        <v>2138.5</v>
      </c>
      <c r="F12" s="46">
        <v>2100</v>
      </c>
      <c r="G12" s="45">
        <v>2100</v>
      </c>
      <c r="H12" s="44">
        <f t="shared" si="1"/>
        <v>2100</v>
      </c>
      <c r="I12" s="46">
        <v>2100</v>
      </c>
      <c r="J12" s="45">
        <v>2100</v>
      </c>
      <c r="K12" s="44">
        <f t="shared" si="2"/>
        <v>2100</v>
      </c>
      <c r="L12" s="52">
        <v>2138.5</v>
      </c>
      <c r="M12" s="51">
        <v>1.413</v>
      </c>
      <c r="N12" s="51">
        <v>1.2113</v>
      </c>
      <c r="O12" s="50">
        <v>110.11</v>
      </c>
      <c r="P12" s="43">
        <v>1513.45</v>
      </c>
      <c r="Q12" s="43">
        <v>1486.09</v>
      </c>
      <c r="R12" s="49">
        <f t="shared" si="3"/>
        <v>1765.4585982002807</v>
      </c>
      <c r="S12" s="48">
        <v>1.4131</v>
      </c>
    </row>
    <row r="13" spans="1:19" x14ac:dyDescent="0.25">
      <c r="B13" s="47">
        <v>44354</v>
      </c>
      <c r="C13" s="46">
        <v>2136.5</v>
      </c>
      <c r="D13" s="45">
        <v>2136.5</v>
      </c>
      <c r="E13" s="44">
        <f t="shared" si="0"/>
        <v>2136.5</v>
      </c>
      <c r="F13" s="46">
        <v>2100</v>
      </c>
      <c r="G13" s="45">
        <v>2100</v>
      </c>
      <c r="H13" s="44">
        <f t="shared" si="1"/>
        <v>2100</v>
      </c>
      <c r="I13" s="46">
        <v>2100</v>
      </c>
      <c r="J13" s="45">
        <v>2100</v>
      </c>
      <c r="K13" s="44">
        <f t="shared" si="2"/>
        <v>2100</v>
      </c>
      <c r="L13" s="52">
        <v>2136.5</v>
      </c>
      <c r="M13" s="51">
        <v>1.4174</v>
      </c>
      <c r="N13" s="51">
        <v>1.2164999999999999</v>
      </c>
      <c r="O13" s="50">
        <v>109.31</v>
      </c>
      <c r="P13" s="43">
        <v>1507.34</v>
      </c>
      <c r="Q13" s="43">
        <v>1481.48</v>
      </c>
      <c r="R13" s="49">
        <f t="shared" si="3"/>
        <v>1756.2679819153309</v>
      </c>
      <c r="S13" s="48">
        <v>1.4175</v>
      </c>
    </row>
    <row r="14" spans="1:19" x14ac:dyDescent="0.25">
      <c r="B14" s="47">
        <v>44355</v>
      </c>
      <c r="C14" s="46">
        <v>2134</v>
      </c>
      <c r="D14" s="45">
        <v>2134</v>
      </c>
      <c r="E14" s="44">
        <f t="shared" si="0"/>
        <v>2134</v>
      </c>
      <c r="F14" s="46">
        <v>2100</v>
      </c>
      <c r="G14" s="45">
        <v>2100</v>
      </c>
      <c r="H14" s="44">
        <f t="shared" si="1"/>
        <v>2100</v>
      </c>
      <c r="I14" s="46">
        <v>2100</v>
      </c>
      <c r="J14" s="45">
        <v>2100</v>
      </c>
      <c r="K14" s="44">
        <f t="shared" si="2"/>
        <v>2100</v>
      </c>
      <c r="L14" s="52">
        <v>2134</v>
      </c>
      <c r="M14" s="51">
        <v>1.4146000000000001</v>
      </c>
      <c r="N14" s="51">
        <v>1.2178</v>
      </c>
      <c r="O14" s="50">
        <v>109.42</v>
      </c>
      <c r="P14" s="43">
        <v>1508.55</v>
      </c>
      <c r="Q14" s="43">
        <v>1484.41</v>
      </c>
      <c r="R14" s="49">
        <f t="shared" si="3"/>
        <v>1752.3402857612086</v>
      </c>
      <c r="S14" s="48">
        <v>1.4147000000000001</v>
      </c>
    </row>
    <row r="15" spans="1:19" x14ac:dyDescent="0.25">
      <c r="B15" s="47">
        <v>44356</v>
      </c>
      <c r="C15" s="46">
        <v>2132</v>
      </c>
      <c r="D15" s="45">
        <v>2132</v>
      </c>
      <c r="E15" s="44">
        <f t="shared" si="0"/>
        <v>2132</v>
      </c>
      <c r="F15" s="46">
        <v>2100</v>
      </c>
      <c r="G15" s="45">
        <v>2100</v>
      </c>
      <c r="H15" s="44">
        <f t="shared" si="1"/>
        <v>2100</v>
      </c>
      <c r="I15" s="46">
        <v>2100</v>
      </c>
      <c r="J15" s="45">
        <v>2100</v>
      </c>
      <c r="K15" s="44">
        <f t="shared" si="2"/>
        <v>2100</v>
      </c>
      <c r="L15" s="52">
        <v>2132</v>
      </c>
      <c r="M15" s="51">
        <v>1.4175</v>
      </c>
      <c r="N15" s="51">
        <v>1.2195</v>
      </c>
      <c r="O15" s="50">
        <v>109.39</v>
      </c>
      <c r="P15" s="43">
        <v>1504.06</v>
      </c>
      <c r="Q15" s="43">
        <v>1481.38</v>
      </c>
      <c r="R15" s="49">
        <f t="shared" si="3"/>
        <v>1748.2574825748256</v>
      </c>
      <c r="S15" s="48">
        <v>1.4176</v>
      </c>
    </row>
    <row r="16" spans="1:19" x14ac:dyDescent="0.25">
      <c r="B16" s="47">
        <v>44357</v>
      </c>
      <c r="C16" s="46">
        <v>2129.5</v>
      </c>
      <c r="D16" s="45">
        <v>2129.5</v>
      </c>
      <c r="E16" s="44">
        <f t="shared" si="0"/>
        <v>2129.5</v>
      </c>
      <c r="F16" s="46">
        <v>2100</v>
      </c>
      <c r="G16" s="45">
        <v>2100</v>
      </c>
      <c r="H16" s="44">
        <f t="shared" si="1"/>
        <v>2100</v>
      </c>
      <c r="I16" s="46">
        <v>2100</v>
      </c>
      <c r="J16" s="45">
        <v>2100</v>
      </c>
      <c r="K16" s="44">
        <f t="shared" si="2"/>
        <v>2100</v>
      </c>
      <c r="L16" s="52">
        <v>2129.5</v>
      </c>
      <c r="M16" s="51">
        <v>1.4100999999999999</v>
      </c>
      <c r="N16" s="51">
        <v>1.2177</v>
      </c>
      <c r="O16" s="50">
        <v>109.53</v>
      </c>
      <c r="P16" s="43">
        <v>1510.18</v>
      </c>
      <c r="Q16" s="43">
        <v>1489.15</v>
      </c>
      <c r="R16" s="49">
        <f t="shared" si="3"/>
        <v>1748.7887000082121</v>
      </c>
      <c r="S16" s="48">
        <v>1.4101999999999999</v>
      </c>
    </row>
    <row r="17" spans="2:19" x14ac:dyDescent="0.25">
      <c r="B17" s="47">
        <v>44358</v>
      </c>
      <c r="C17" s="46">
        <v>2127.5</v>
      </c>
      <c r="D17" s="45">
        <v>2127.5</v>
      </c>
      <c r="E17" s="44">
        <f t="shared" si="0"/>
        <v>2127.5</v>
      </c>
      <c r="F17" s="46">
        <v>2100</v>
      </c>
      <c r="G17" s="45">
        <v>2100</v>
      </c>
      <c r="H17" s="44">
        <f t="shared" si="1"/>
        <v>2100</v>
      </c>
      <c r="I17" s="46">
        <v>2100</v>
      </c>
      <c r="J17" s="45">
        <v>2100</v>
      </c>
      <c r="K17" s="44">
        <f t="shared" si="2"/>
        <v>2100</v>
      </c>
      <c r="L17" s="52">
        <v>2127.5</v>
      </c>
      <c r="M17" s="51">
        <v>1.4152</v>
      </c>
      <c r="N17" s="51">
        <v>1.2132000000000001</v>
      </c>
      <c r="O17" s="50">
        <v>109.57</v>
      </c>
      <c r="P17" s="43">
        <v>1503.32</v>
      </c>
      <c r="Q17" s="43">
        <v>1483.78</v>
      </c>
      <c r="R17" s="49">
        <f t="shared" si="3"/>
        <v>1753.6267721727661</v>
      </c>
      <c r="S17" s="48">
        <v>1.4153</v>
      </c>
    </row>
    <row r="18" spans="2:19" x14ac:dyDescent="0.25">
      <c r="B18" s="47">
        <v>44361</v>
      </c>
      <c r="C18" s="46">
        <v>2125</v>
      </c>
      <c r="D18" s="45">
        <v>2125</v>
      </c>
      <c r="E18" s="44">
        <f t="shared" si="0"/>
        <v>2125</v>
      </c>
      <c r="F18" s="46">
        <v>2100</v>
      </c>
      <c r="G18" s="45">
        <v>2100</v>
      </c>
      <c r="H18" s="44">
        <f t="shared" si="1"/>
        <v>2100</v>
      </c>
      <c r="I18" s="46">
        <v>2100</v>
      </c>
      <c r="J18" s="45">
        <v>2100</v>
      </c>
      <c r="K18" s="44">
        <f t="shared" si="2"/>
        <v>2100</v>
      </c>
      <c r="L18" s="52">
        <v>2125</v>
      </c>
      <c r="M18" s="51">
        <v>1.4101999999999999</v>
      </c>
      <c r="N18" s="51">
        <v>1.2116</v>
      </c>
      <c r="O18" s="50">
        <v>109.76</v>
      </c>
      <c r="P18" s="43">
        <v>1506.88</v>
      </c>
      <c r="Q18" s="43">
        <v>1489.04</v>
      </c>
      <c r="R18" s="49">
        <f t="shared" si="3"/>
        <v>1753.8791680422582</v>
      </c>
      <c r="S18" s="48">
        <v>1.4103000000000001</v>
      </c>
    </row>
    <row r="19" spans="2:19" x14ac:dyDescent="0.25">
      <c r="B19" s="47">
        <v>44362</v>
      </c>
      <c r="C19" s="46">
        <v>2124</v>
      </c>
      <c r="D19" s="45">
        <v>2124</v>
      </c>
      <c r="E19" s="44">
        <f t="shared" si="0"/>
        <v>2124</v>
      </c>
      <c r="F19" s="46">
        <v>2100</v>
      </c>
      <c r="G19" s="45">
        <v>2100</v>
      </c>
      <c r="H19" s="44">
        <f t="shared" si="1"/>
        <v>2100</v>
      </c>
      <c r="I19" s="46">
        <v>2100</v>
      </c>
      <c r="J19" s="45">
        <v>2100</v>
      </c>
      <c r="K19" s="44">
        <f t="shared" si="2"/>
        <v>2100</v>
      </c>
      <c r="L19" s="52">
        <v>2124</v>
      </c>
      <c r="M19" s="51">
        <v>1.4040999999999999</v>
      </c>
      <c r="N19" s="51">
        <v>1.2109000000000001</v>
      </c>
      <c r="O19" s="50">
        <v>110.13</v>
      </c>
      <c r="P19" s="43">
        <v>1512.71</v>
      </c>
      <c r="Q19" s="43">
        <v>1495.41</v>
      </c>
      <c r="R19" s="49">
        <f t="shared" si="3"/>
        <v>1754.0672227268972</v>
      </c>
      <c r="S19" s="48">
        <v>1.4043000000000001</v>
      </c>
    </row>
    <row r="20" spans="2:19" x14ac:dyDescent="0.25">
      <c r="B20" s="47">
        <v>44363</v>
      </c>
      <c r="C20" s="46">
        <v>2122.5</v>
      </c>
      <c r="D20" s="45">
        <v>2122.5</v>
      </c>
      <c r="E20" s="44">
        <f t="shared" si="0"/>
        <v>2122.5</v>
      </c>
      <c r="F20" s="46">
        <v>2100</v>
      </c>
      <c r="G20" s="45">
        <v>2100</v>
      </c>
      <c r="H20" s="44">
        <f t="shared" si="1"/>
        <v>2100</v>
      </c>
      <c r="I20" s="46">
        <v>2100</v>
      </c>
      <c r="J20" s="45">
        <v>2100</v>
      </c>
      <c r="K20" s="44">
        <f t="shared" si="2"/>
        <v>2100</v>
      </c>
      <c r="L20" s="52">
        <v>2122.5</v>
      </c>
      <c r="M20" s="51">
        <v>1.4117</v>
      </c>
      <c r="N20" s="51">
        <v>1.2117</v>
      </c>
      <c r="O20" s="50">
        <v>109.96</v>
      </c>
      <c r="P20" s="43">
        <v>1503.51</v>
      </c>
      <c r="Q20" s="43">
        <v>1487.36</v>
      </c>
      <c r="R20" s="49">
        <f t="shared" si="3"/>
        <v>1751.6712057439961</v>
      </c>
      <c r="S20" s="48">
        <v>1.4118999999999999</v>
      </c>
    </row>
    <row r="21" spans="2:19" x14ac:dyDescent="0.25">
      <c r="B21" s="47">
        <v>44364</v>
      </c>
      <c r="C21" s="46">
        <v>2121.5</v>
      </c>
      <c r="D21" s="45">
        <v>2121.5</v>
      </c>
      <c r="E21" s="44">
        <f t="shared" si="0"/>
        <v>2121.5</v>
      </c>
      <c r="F21" s="46">
        <v>2100</v>
      </c>
      <c r="G21" s="45">
        <v>2100</v>
      </c>
      <c r="H21" s="44">
        <f t="shared" si="1"/>
        <v>2100</v>
      </c>
      <c r="I21" s="46">
        <v>2100</v>
      </c>
      <c r="J21" s="45">
        <v>2100</v>
      </c>
      <c r="K21" s="44">
        <f t="shared" si="2"/>
        <v>2100</v>
      </c>
      <c r="L21" s="52">
        <v>2121.5</v>
      </c>
      <c r="M21" s="51">
        <v>1.3949</v>
      </c>
      <c r="N21" s="51">
        <v>1.1936</v>
      </c>
      <c r="O21" s="50">
        <v>110.72</v>
      </c>
      <c r="P21" s="43">
        <v>1520.9</v>
      </c>
      <c r="Q21" s="43">
        <v>1505.27</v>
      </c>
      <c r="R21" s="49">
        <f t="shared" si="3"/>
        <v>1777.3961126005363</v>
      </c>
      <c r="S21" s="48">
        <v>1.3951</v>
      </c>
    </row>
    <row r="22" spans="2:19" x14ac:dyDescent="0.25">
      <c r="B22" s="47">
        <v>44365</v>
      </c>
      <c r="C22" s="46">
        <v>2120</v>
      </c>
      <c r="D22" s="45">
        <v>2120</v>
      </c>
      <c r="E22" s="44">
        <f t="shared" si="0"/>
        <v>2120</v>
      </c>
      <c r="F22" s="46">
        <v>2100</v>
      </c>
      <c r="G22" s="45">
        <v>2100</v>
      </c>
      <c r="H22" s="44">
        <f t="shared" si="1"/>
        <v>2100</v>
      </c>
      <c r="I22" s="46">
        <v>2100</v>
      </c>
      <c r="J22" s="45">
        <v>2100</v>
      </c>
      <c r="K22" s="44">
        <f t="shared" si="2"/>
        <v>2100</v>
      </c>
      <c r="L22" s="52">
        <v>2120</v>
      </c>
      <c r="M22" s="51">
        <v>1.3891</v>
      </c>
      <c r="N22" s="51">
        <v>1.1911</v>
      </c>
      <c r="O22" s="50">
        <v>110.13</v>
      </c>
      <c r="P22" s="43">
        <v>1526.17</v>
      </c>
      <c r="Q22" s="43">
        <v>1511.55</v>
      </c>
      <c r="R22" s="49">
        <f t="shared" si="3"/>
        <v>1779.8673495088574</v>
      </c>
      <c r="S22" s="48">
        <v>1.3893</v>
      </c>
    </row>
    <row r="23" spans="2:19" x14ac:dyDescent="0.25">
      <c r="B23" s="47">
        <v>44368</v>
      </c>
      <c r="C23" s="46">
        <v>2119.5</v>
      </c>
      <c r="D23" s="45">
        <v>2119.5</v>
      </c>
      <c r="E23" s="44">
        <f t="shared" si="0"/>
        <v>2119.5</v>
      </c>
      <c r="F23" s="46">
        <v>2100</v>
      </c>
      <c r="G23" s="45">
        <v>2100</v>
      </c>
      <c r="H23" s="44">
        <f t="shared" si="1"/>
        <v>2100</v>
      </c>
      <c r="I23" s="46">
        <v>2100</v>
      </c>
      <c r="J23" s="45">
        <v>2100</v>
      </c>
      <c r="K23" s="44">
        <f t="shared" si="2"/>
        <v>2100</v>
      </c>
      <c r="L23" s="52">
        <v>2119.5</v>
      </c>
      <c r="M23" s="51">
        <v>1.3876999999999999</v>
      </c>
      <c r="N23" s="51">
        <v>1.1896</v>
      </c>
      <c r="O23" s="50">
        <v>110.1</v>
      </c>
      <c r="P23" s="43">
        <v>1527.35</v>
      </c>
      <c r="Q23" s="43">
        <v>1513.08</v>
      </c>
      <c r="R23" s="49">
        <f t="shared" si="3"/>
        <v>1781.6913248150638</v>
      </c>
      <c r="S23" s="48">
        <v>1.3878999999999999</v>
      </c>
    </row>
    <row r="24" spans="2:19" x14ac:dyDescent="0.25">
      <c r="B24" s="47">
        <v>44369</v>
      </c>
      <c r="C24" s="46">
        <v>2119</v>
      </c>
      <c r="D24" s="45">
        <v>2119</v>
      </c>
      <c r="E24" s="44">
        <f t="shared" si="0"/>
        <v>2119</v>
      </c>
      <c r="F24" s="46">
        <v>2100</v>
      </c>
      <c r="G24" s="45">
        <v>2100</v>
      </c>
      <c r="H24" s="44">
        <f t="shared" si="1"/>
        <v>2100</v>
      </c>
      <c r="I24" s="46">
        <v>2100</v>
      </c>
      <c r="J24" s="45">
        <v>2100</v>
      </c>
      <c r="K24" s="44">
        <f t="shared" si="2"/>
        <v>2100</v>
      </c>
      <c r="L24" s="52">
        <v>2119</v>
      </c>
      <c r="M24" s="51">
        <v>1.3900999999999999</v>
      </c>
      <c r="N24" s="51">
        <v>1.1893</v>
      </c>
      <c r="O24" s="50">
        <v>110.52</v>
      </c>
      <c r="P24" s="43">
        <v>1524.35</v>
      </c>
      <c r="Q24" s="43">
        <v>1510.47</v>
      </c>
      <c r="R24" s="49">
        <f t="shared" si="3"/>
        <v>1781.7203396956193</v>
      </c>
      <c r="S24" s="48">
        <v>1.3903000000000001</v>
      </c>
    </row>
    <row r="25" spans="2:19" x14ac:dyDescent="0.25">
      <c r="B25" s="47">
        <v>44370</v>
      </c>
      <c r="C25" s="46">
        <v>2118.5</v>
      </c>
      <c r="D25" s="45">
        <v>2118.5</v>
      </c>
      <c r="E25" s="44">
        <f t="shared" si="0"/>
        <v>2118.5</v>
      </c>
      <c r="F25" s="46">
        <v>2100</v>
      </c>
      <c r="G25" s="45">
        <v>2100</v>
      </c>
      <c r="H25" s="44">
        <f t="shared" si="1"/>
        <v>2100</v>
      </c>
      <c r="I25" s="46">
        <v>2100</v>
      </c>
      <c r="J25" s="45">
        <v>2100</v>
      </c>
      <c r="K25" s="44">
        <f t="shared" si="2"/>
        <v>2100</v>
      </c>
      <c r="L25" s="52">
        <v>2118.5</v>
      </c>
      <c r="M25" s="51">
        <v>1.3972</v>
      </c>
      <c r="N25" s="51">
        <v>1.1940999999999999</v>
      </c>
      <c r="O25" s="50">
        <v>110.87</v>
      </c>
      <c r="P25" s="43">
        <v>1516.25</v>
      </c>
      <c r="Q25" s="43">
        <v>1502.79</v>
      </c>
      <c r="R25" s="49">
        <f t="shared" si="3"/>
        <v>1774.1395193032411</v>
      </c>
      <c r="S25" s="48">
        <v>1.3974</v>
      </c>
    </row>
    <row r="26" spans="2:19" x14ac:dyDescent="0.25">
      <c r="B26" s="47">
        <v>44371</v>
      </c>
      <c r="C26" s="46">
        <v>2108</v>
      </c>
      <c r="D26" s="45">
        <v>2108</v>
      </c>
      <c r="E26" s="44">
        <f t="shared" si="0"/>
        <v>2108</v>
      </c>
      <c r="F26" s="46">
        <v>2090</v>
      </c>
      <c r="G26" s="45">
        <v>2090</v>
      </c>
      <c r="H26" s="44">
        <f t="shared" si="1"/>
        <v>2090</v>
      </c>
      <c r="I26" s="46">
        <v>2090</v>
      </c>
      <c r="J26" s="45">
        <v>2090</v>
      </c>
      <c r="K26" s="44">
        <f t="shared" si="2"/>
        <v>2090</v>
      </c>
      <c r="L26" s="52">
        <v>2108</v>
      </c>
      <c r="M26" s="51">
        <v>1.3911</v>
      </c>
      <c r="N26" s="51">
        <v>1.1936</v>
      </c>
      <c r="O26" s="50">
        <v>110.81</v>
      </c>
      <c r="P26" s="43">
        <v>1515.35</v>
      </c>
      <c r="Q26" s="43">
        <v>1502.19</v>
      </c>
      <c r="R26" s="49">
        <f t="shared" si="3"/>
        <v>1766.0857908847186</v>
      </c>
      <c r="S26" s="48">
        <v>1.3913</v>
      </c>
    </row>
    <row r="27" spans="2:19" x14ac:dyDescent="0.25">
      <c r="B27" s="47">
        <v>44372</v>
      </c>
      <c r="C27" s="46">
        <v>2067.5</v>
      </c>
      <c r="D27" s="45">
        <v>2067.5</v>
      </c>
      <c r="E27" s="44">
        <f t="shared" si="0"/>
        <v>2067.5</v>
      </c>
      <c r="F27" s="46">
        <v>2050</v>
      </c>
      <c r="G27" s="45">
        <v>2050</v>
      </c>
      <c r="H27" s="44">
        <f t="shared" si="1"/>
        <v>2050</v>
      </c>
      <c r="I27" s="46">
        <v>2050</v>
      </c>
      <c r="J27" s="45">
        <v>2050</v>
      </c>
      <c r="K27" s="44">
        <f t="shared" si="2"/>
        <v>2050</v>
      </c>
      <c r="L27" s="52">
        <v>2067.5</v>
      </c>
      <c r="M27" s="51">
        <v>1.3896999999999999</v>
      </c>
      <c r="N27" s="51">
        <v>1.1941999999999999</v>
      </c>
      <c r="O27" s="50">
        <v>110.74</v>
      </c>
      <c r="P27" s="43">
        <v>1487.73</v>
      </c>
      <c r="Q27" s="43">
        <v>1474.82</v>
      </c>
      <c r="R27" s="49">
        <f t="shared" si="3"/>
        <v>1731.2845419527719</v>
      </c>
      <c r="S27" s="48">
        <v>1.39</v>
      </c>
    </row>
    <row r="28" spans="2:19" x14ac:dyDescent="0.25">
      <c r="B28" s="47">
        <v>44375</v>
      </c>
      <c r="C28" s="46">
        <v>2077</v>
      </c>
      <c r="D28" s="45">
        <v>2077</v>
      </c>
      <c r="E28" s="44">
        <f t="shared" si="0"/>
        <v>2077</v>
      </c>
      <c r="F28" s="46">
        <v>2060</v>
      </c>
      <c r="G28" s="45">
        <v>2060</v>
      </c>
      <c r="H28" s="44">
        <f t="shared" si="1"/>
        <v>2060</v>
      </c>
      <c r="I28" s="46">
        <v>2060</v>
      </c>
      <c r="J28" s="45">
        <v>2060</v>
      </c>
      <c r="K28" s="44">
        <f t="shared" si="2"/>
        <v>2060</v>
      </c>
      <c r="L28" s="52">
        <v>2077</v>
      </c>
      <c r="M28" s="51">
        <v>1.3891</v>
      </c>
      <c r="N28" s="51">
        <v>1.1908000000000001</v>
      </c>
      <c r="O28" s="50">
        <v>110.94</v>
      </c>
      <c r="P28" s="43">
        <v>1495.21</v>
      </c>
      <c r="Q28" s="43">
        <v>1482.65</v>
      </c>
      <c r="R28" s="49">
        <f t="shared" si="3"/>
        <v>1744.2055760833052</v>
      </c>
      <c r="S28" s="48">
        <v>1.3894</v>
      </c>
    </row>
    <row r="29" spans="2:19" x14ac:dyDescent="0.25">
      <c r="B29" s="47">
        <v>44376</v>
      </c>
      <c r="C29" s="46">
        <v>2076.5</v>
      </c>
      <c r="D29" s="45">
        <v>2076.5</v>
      </c>
      <c r="E29" s="44">
        <f t="shared" si="0"/>
        <v>2076.5</v>
      </c>
      <c r="F29" s="46">
        <v>2060</v>
      </c>
      <c r="G29" s="45">
        <v>2060</v>
      </c>
      <c r="H29" s="44">
        <f t="shared" si="1"/>
        <v>2060</v>
      </c>
      <c r="I29" s="46">
        <v>2060</v>
      </c>
      <c r="J29" s="45">
        <v>2060</v>
      </c>
      <c r="K29" s="44">
        <f t="shared" si="2"/>
        <v>2060</v>
      </c>
      <c r="L29" s="52">
        <v>2076.5</v>
      </c>
      <c r="M29" s="51">
        <v>1.3827</v>
      </c>
      <c r="N29" s="51">
        <v>1.1890000000000001</v>
      </c>
      <c r="O29" s="50">
        <v>110.61</v>
      </c>
      <c r="P29" s="43">
        <v>1501.77</v>
      </c>
      <c r="Q29" s="43">
        <v>1489.52</v>
      </c>
      <c r="R29" s="49">
        <f t="shared" si="3"/>
        <v>1746.4255677039528</v>
      </c>
      <c r="S29" s="48">
        <v>1.383</v>
      </c>
    </row>
    <row r="30" spans="2:19" x14ac:dyDescent="0.25">
      <c r="B30" s="47">
        <v>44377</v>
      </c>
      <c r="C30" s="46">
        <v>2200</v>
      </c>
      <c r="D30" s="45">
        <v>2200</v>
      </c>
      <c r="E30" s="44">
        <f t="shared" si="0"/>
        <v>2200</v>
      </c>
      <c r="F30" s="46">
        <v>2184</v>
      </c>
      <c r="G30" s="45">
        <v>2184</v>
      </c>
      <c r="H30" s="44">
        <f t="shared" si="1"/>
        <v>2184</v>
      </c>
      <c r="I30" s="46">
        <v>2184</v>
      </c>
      <c r="J30" s="45">
        <v>2184</v>
      </c>
      <c r="K30" s="44">
        <f t="shared" si="2"/>
        <v>2184</v>
      </c>
      <c r="L30" s="52">
        <v>2200</v>
      </c>
      <c r="M30" s="51">
        <v>1.3868</v>
      </c>
      <c r="N30" s="51">
        <v>1.1894</v>
      </c>
      <c r="O30" s="50">
        <v>110.53</v>
      </c>
      <c r="P30" s="43">
        <v>1586.39</v>
      </c>
      <c r="Q30" s="43">
        <v>1574.51</v>
      </c>
      <c r="R30" s="49">
        <f t="shared" si="3"/>
        <v>1849.6721035816379</v>
      </c>
      <c r="S30" s="48">
        <v>1.3871</v>
      </c>
    </row>
    <row r="31" spans="2:19" s="10" customFormat="1" x14ac:dyDescent="0.25">
      <c r="B31" s="42" t="s">
        <v>11</v>
      </c>
      <c r="C31" s="41">
        <f>ROUND(AVERAGE(C9:C30),2)</f>
        <v>2123.91</v>
      </c>
      <c r="D31" s="40">
        <f>ROUND(AVERAGE(D9:D30),2)</f>
        <v>2123.91</v>
      </c>
      <c r="E31" s="39">
        <f>ROUND(AVERAGE(C31:D31),2)</f>
        <v>2123.91</v>
      </c>
      <c r="F31" s="41">
        <f>ROUND(AVERAGE(F9:F30),2)</f>
        <v>2097.4499999999998</v>
      </c>
      <c r="G31" s="40">
        <f>ROUND(AVERAGE(G9:G30),2)</f>
        <v>2097.4499999999998</v>
      </c>
      <c r="H31" s="39">
        <f>ROUND(AVERAGE(F31:G31),2)</f>
        <v>2097.4499999999998</v>
      </c>
      <c r="I31" s="41">
        <f>ROUND(AVERAGE(I9:I30),2)</f>
        <v>2097.4499999999998</v>
      </c>
      <c r="J31" s="40">
        <f>ROUND(AVERAGE(J9:J30),2)</f>
        <v>2097.4499999999998</v>
      </c>
      <c r="K31" s="39">
        <f>ROUND(AVERAGE(I31:J31),2)</f>
        <v>2097.4499999999998</v>
      </c>
      <c r="L31" s="38">
        <f>ROUND(AVERAGE(L9:L30),2)</f>
        <v>2123.91</v>
      </c>
      <c r="M31" s="37">
        <f>ROUND(AVERAGE(M9:M30),4)</f>
        <v>1.4028</v>
      </c>
      <c r="N31" s="36">
        <f>ROUND(AVERAGE(N9:N30),4)</f>
        <v>1.2047000000000001</v>
      </c>
      <c r="O31" s="175">
        <f>ROUND(AVERAGE(O9:O30),2)</f>
        <v>110.11</v>
      </c>
      <c r="P31" s="35">
        <f>AVERAGE(P9:P30)</f>
        <v>1514.0872727272724</v>
      </c>
      <c r="Q31" s="35">
        <f>AVERAGE(Q9:Q30)</f>
        <v>1495.0913636363637</v>
      </c>
      <c r="R31" s="35">
        <f>AVERAGE(R9:R30)</f>
        <v>1763.0958764917675</v>
      </c>
      <c r="S31" s="34">
        <f>AVERAGE(S9:S30)</f>
        <v>1.4029863636363635</v>
      </c>
    </row>
    <row r="32" spans="2:19" s="5" customFormat="1" x14ac:dyDescent="0.25">
      <c r="B32" s="33" t="s">
        <v>12</v>
      </c>
      <c r="C32" s="32">
        <f t="shared" ref="C32:S32" si="4">MAX(C9:C30)</f>
        <v>2200</v>
      </c>
      <c r="D32" s="31">
        <f t="shared" si="4"/>
        <v>2200</v>
      </c>
      <c r="E32" s="30">
        <f t="shared" si="4"/>
        <v>2200</v>
      </c>
      <c r="F32" s="32">
        <f t="shared" si="4"/>
        <v>2184</v>
      </c>
      <c r="G32" s="31">
        <f t="shared" si="4"/>
        <v>2184</v>
      </c>
      <c r="H32" s="30">
        <f t="shared" si="4"/>
        <v>2184</v>
      </c>
      <c r="I32" s="32">
        <f t="shared" si="4"/>
        <v>2184</v>
      </c>
      <c r="J32" s="31">
        <f t="shared" si="4"/>
        <v>2184</v>
      </c>
      <c r="K32" s="30">
        <f t="shared" si="4"/>
        <v>2184</v>
      </c>
      <c r="L32" s="29">
        <f t="shared" si="4"/>
        <v>2200</v>
      </c>
      <c r="M32" s="28">
        <f t="shared" si="4"/>
        <v>1.4187000000000001</v>
      </c>
      <c r="N32" s="27">
        <f t="shared" si="4"/>
        <v>1.2222</v>
      </c>
      <c r="O32" s="26">
        <f t="shared" si="4"/>
        <v>110.94</v>
      </c>
      <c r="P32" s="25">
        <f t="shared" si="4"/>
        <v>1586.39</v>
      </c>
      <c r="Q32" s="25">
        <f t="shared" si="4"/>
        <v>1574.51</v>
      </c>
      <c r="R32" s="25">
        <f t="shared" si="4"/>
        <v>1849.6721035816379</v>
      </c>
      <c r="S32" s="24">
        <f t="shared" si="4"/>
        <v>1.4188000000000001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2067.5</v>
      </c>
      <c r="D33" s="21">
        <f t="shared" si="5"/>
        <v>2067.5</v>
      </c>
      <c r="E33" s="20">
        <f t="shared" si="5"/>
        <v>2067.5</v>
      </c>
      <c r="F33" s="22">
        <f t="shared" si="5"/>
        <v>2050</v>
      </c>
      <c r="G33" s="21">
        <f t="shared" si="5"/>
        <v>2050</v>
      </c>
      <c r="H33" s="20">
        <f t="shared" si="5"/>
        <v>2050</v>
      </c>
      <c r="I33" s="22">
        <f t="shared" si="5"/>
        <v>2050</v>
      </c>
      <c r="J33" s="21">
        <f t="shared" si="5"/>
        <v>2050</v>
      </c>
      <c r="K33" s="20">
        <f t="shared" si="5"/>
        <v>2050</v>
      </c>
      <c r="L33" s="19">
        <f t="shared" si="5"/>
        <v>2067.5</v>
      </c>
      <c r="M33" s="18">
        <f t="shared" si="5"/>
        <v>1.3827</v>
      </c>
      <c r="N33" s="17">
        <f t="shared" si="5"/>
        <v>1.1890000000000001</v>
      </c>
      <c r="O33" s="16">
        <f t="shared" si="5"/>
        <v>109.31</v>
      </c>
      <c r="P33" s="15">
        <f t="shared" si="5"/>
        <v>1487.73</v>
      </c>
      <c r="Q33" s="15">
        <f t="shared" si="5"/>
        <v>1474.82</v>
      </c>
      <c r="R33" s="15">
        <f t="shared" si="5"/>
        <v>1731.2845419527719</v>
      </c>
      <c r="S33" s="14">
        <f t="shared" si="5"/>
        <v>1.383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44348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44348</v>
      </c>
      <c r="C9" s="46">
        <v>2302.5</v>
      </c>
      <c r="D9" s="45">
        <v>2302.5</v>
      </c>
      <c r="E9" s="44">
        <f t="shared" ref="E9:E30" si="0">AVERAGE(C9:D9)</f>
        <v>2302.5</v>
      </c>
      <c r="F9" s="46">
        <v>2310</v>
      </c>
      <c r="G9" s="45">
        <v>2310</v>
      </c>
      <c r="H9" s="44">
        <f t="shared" ref="H9:H30" si="1">AVERAGE(F9:G9)</f>
        <v>2310</v>
      </c>
      <c r="I9" s="46">
        <v>2330.5</v>
      </c>
      <c r="J9" s="45">
        <v>2330.5</v>
      </c>
      <c r="K9" s="44">
        <f t="shared" ref="K9:K30" si="2">AVERAGE(I9:J9)</f>
        <v>2330.5</v>
      </c>
      <c r="L9" s="52">
        <v>2302.5</v>
      </c>
      <c r="M9" s="51">
        <v>1.417</v>
      </c>
      <c r="N9" s="53">
        <v>1.2222</v>
      </c>
      <c r="O9" s="50">
        <v>109.63</v>
      </c>
      <c r="P9" s="43">
        <v>1624.91</v>
      </c>
      <c r="Q9" s="43">
        <v>1630.09</v>
      </c>
      <c r="R9" s="49">
        <f t="shared" ref="R9:R30" si="3">L9/N9</f>
        <v>1883.8978890525284</v>
      </c>
      <c r="S9" s="48">
        <v>1.4171</v>
      </c>
    </row>
    <row r="10" spans="1:19" x14ac:dyDescent="0.25">
      <c r="B10" s="47">
        <v>44349</v>
      </c>
      <c r="C10" s="46">
        <v>2302.5</v>
      </c>
      <c r="D10" s="45">
        <v>2302.5</v>
      </c>
      <c r="E10" s="44">
        <f t="shared" si="0"/>
        <v>2302.5</v>
      </c>
      <c r="F10" s="46">
        <v>2310</v>
      </c>
      <c r="G10" s="45">
        <v>2310</v>
      </c>
      <c r="H10" s="44">
        <f t="shared" si="1"/>
        <v>2310</v>
      </c>
      <c r="I10" s="46">
        <v>2330.5</v>
      </c>
      <c r="J10" s="45">
        <v>2330.5</v>
      </c>
      <c r="K10" s="44">
        <f t="shared" si="2"/>
        <v>2330.5</v>
      </c>
      <c r="L10" s="52">
        <v>2302.5</v>
      </c>
      <c r="M10" s="51">
        <v>1.4139999999999999</v>
      </c>
      <c r="N10" s="51">
        <v>1.218</v>
      </c>
      <c r="O10" s="50">
        <v>109.8</v>
      </c>
      <c r="P10" s="43">
        <v>1628.36</v>
      </c>
      <c r="Q10" s="43">
        <v>1633.55</v>
      </c>
      <c r="R10" s="49">
        <f t="shared" si="3"/>
        <v>1890.3940886699509</v>
      </c>
      <c r="S10" s="48">
        <v>1.4140999999999999</v>
      </c>
    </row>
    <row r="11" spans="1:19" x14ac:dyDescent="0.25">
      <c r="B11" s="47">
        <v>44350</v>
      </c>
      <c r="C11" s="46">
        <v>2302</v>
      </c>
      <c r="D11" s="45">
        <v>2302</v>
      </c>
      <c r="E11" s="44">
        <f t="shared" si="0"/>
        <v>2302</v>
      </c>
      <c r="F11" s="46">
        <v>2310</v>
      </c>
      <c r="G11" s="45">
        <v>2310</v>
      </c>
      <c r="H11" s="44">
        <f t="shared" si="1"/>
        <v>2310</v>
      </c>
      <c r="I11" s="46">
        <v>2330.5</v>
      </c>
      <c r="J11" s="45">
        <v>2330.5</v>
      </c>
      <c r="K11" s="44">
        <f t="shared" si="2"/>
        <v>2330.5</v>
      </c>
      <c r="L11" s="52">
        <v>2302</v>
      </c>
      <c r="M11" s="51">
        <v>1.4187000000000001</v>
      </c>
      <c r="N11" s="51">
        <v>1.2186999999999999</v>
      </c>
      <c r="O11" s="50">
        <v>109.8</v>
      </c>
      <c r="P11" s="43">
        <v>1622.61</v>
      </c>
      <c r="Q11" s="43">
        <v>1628.14</v>
      </c>
      <c r="R11" s="49">
        <f t="shared" si="3"/>
        <v>1888.8980060720442</v>
      </c>
      <c r="S11" s="48">
        <v>1.4188000000000001</v>
      </c>
    </row>
    <row r="12" spans="1:19" x14ac:dyDescent="0.25">
      <c r="B12" s="47">
        <v>44351</v>
      </c>
      <c r="C12" s="46">
        <v>2302</v>
      </c>
      <c r="D12" s="45">
        <v>2302</v>
      </c>
      <c r="E12" s="44">
        <f t="shared" si="0"/>
        <v>2302</v>
      </c>
      <c r="F12" s="46">
        <v>2310</v>
      </c>
      <c r="G12" s="45">
        <v>2310</v>
      </c>
      <c r="H12" s="44">
        <f t="shared" si="1"/>
        <v>2310</v>
      </c>
      <c r="I12" s="46">
        <v>2330.5</v>
      </c>
      <c r="J12" s="45">
        <v>2330.5</v>
      </c>
      <c r="K12" s="44">
        <f t="shared" si="2"/>
        <v>2330.5</v>
      </c>
      <c r="L12" s="52">
        <v>2302</v>
      </c>
      <c r="M12" s="51">
        <v>1.413</v>
      </c>
      <c r="N12" s="51">
        <v>1.2113</v>
      </c>
      <c r="O12" s="50">
        <v>110.11</v>
      </c>
      <c r="P12" s="43">
        <v>1629.16</v>
      </c>
      <c r="Q12" s="43">
        <v>1634.7</v>
      </c>
      <c r="R12" s="49">
        <f t="shared" si="3"/>
        <v>1900.4375464377115</v>
      </c>
      <c r="S12" s="48">
        <v>1.4131</v>
      </c>
    </row>
    <row r="13" spans="1:19" x14ac:dyDescent="0.25">
      <c r="B13" s="47">
        <v>44354</v>
      </c>
      <c r="C13" s="46">
        <v>2302</v>
      </c>
      <c r="D13" s="45">
        <v>2302</v>
      </c>
      <c r="E13" s="44">
        <f t="shared" si="0"/>
        <v>2302</v>
      </c>
      <c r="F13" s="46">
        <v>2310</v>
      </c>
      <c r="G13" s="45">
        <v>2310</v>
      </c>
      <c r="H13" s="44">
        <f t="shared" si="1"/>
        <v>2310</v>
      </c>
      <c r="I13" s="46">
        <v>2330</v>
      </c>
      <c r="J13" s="45">
        <v>2330</v>
      </c>
      <c r="K13" s="44">
        <f t="shared" si="2"/>
        <v>2330</v>
      </c>
      <c r="L13" s="52">
        <v>2302</v>
      </c>
      <c r="M13" s="51">
        <v>1.4174</v>
      </c>
      <c r="N13" s="51">
        <v>1.2164999999999999</v>
      </c>
      <c r="O13" s="50">
        <v>109.31</v>
      </c>
      <c r="P13" s="43">
        <v>1624.1</v>
      </c>
      <c r="Q13" s="43">
        <v>1629.63</v>
      </c>
      <c r="R13" s="49">
        <f t="shared" si="3"/>
        <v>1892.314015618578</v>
      </c>
      <c r="S13" s="48">
        <v>1.4175</v>
      </c>
    </row>
    <row r="14" spans="1:19" x14ac:dyDescent="0.25">
      <c r="B14" s="47">
        <v>44355</v>
      </c>
      <c r="C14" s="46">
        <v>2301.5</v>
      </c>
      <c r="D14" s="45">
        <v>2301.5</v>
      </c>
      <c r="E14" s="44">
        <f t="shared" si="0"/>
        <v>2301.5</v>
      </c>
      <c r="F14" s="46">
        <v>2310</v>
      </c>
      <c r="G14" s="45">
        <v>2310</v>
      </c>
      <c r="H14" s="44">
        <f t="shared" si="1"/>
        <v>2310</v>
      </c>
      <c r="I14" s="46">
        <v>2330</v>
      </c>
      <c r="J14" s="45">
        <v>2330</v>
      </c>
      <c r="K14" s="44">
        <f t="shared" si="2"/>
        <v>2330</v>
      </c>
      <c r="L14" s="52">
        <v>2301.5</v>
      </c>
      <c r="M14" s="51">
        <v>1.4146000000000001</v>
      </c>
      <c r="N14" s="51">
        <v>1.2178</v>
      </c>
      <c r="O14" s="50">
        <v>109.42</v>
      </c>
      <c r="P14" s="43">
        <v>1626.96</v>
      </c>
      <c r="Q14" s="43">
        <v>1632.86</v>
      </c>
      <c r="R14" s="49">
        <f t="shared" si="3"/>
        <v>1889.8833962883889</v>
      </c>
      <c r="S14" s="48">
        <v>1.4147000000000001</v>
      </c>
    </row>
    <row r="15" spans="1:19" x14ac:dyDescent="0.25">
      <c r="B15" s="47">
        <v>44356</v>
      </c>
      <c r="C15" s="46">
        <v>2210</v>
      </c>
      <c r="D15" s="45">
        <v>2210</v>
      </c>
      <c r="E15" s="44">
        <f t="shared" si="0"/>
        <v>2210</v>
      </c>
      <c r="F15" s="46">
        <v>2230</v>
      </c>
      <c r="G15" s="45">
        <v>2230</v>
      </c>
      <c r="H15" s="44">
        <f t="shared" si="1"/>
        <v>2230</v>
      </c>
      <c r="I15" s="46">
        <v>2250</v>
      </c>
      <c r="J15" s="45">
        <v>2250</v>
      </c>
      <c r="K15" s="44">
        <f t="shared" si="2"/>
        <v>2250</v>
      </c>
      <c r="L15" s="52">
        <v>2210</v>
      </c>
      <c r="M15" s="51">
        <v>1.4175</v>
      </c>
      <c r="N15" s="51">
        <v>1.2195</v>
      </c>
      <c r="O15" s="50">
        <v>109.39</v>
      </c>
      <c r="P15" s="43">
        <v>1559.08</v>
      </c>
      <c r="Q15" s="43">
        <v>1573.08</v>
      </c>
      <c r="R15" s="49">
        <f t="shared" si="3"/>
        <v>1812.2181221812218</v>
      </c>
      <c r="S15" s="48">
        <v>1.4176</v>
      </c>
    </row>
    <row r="16" spans="1:19" x14ac:dyDescent="0.25">
      <c r="B16" s="47">
        <v>44357</v>
      </c>
      <c r="C16" s="46">
        <v>2266.5</v>
      </c>
      <c r="D16" s="45">
        <v>2266.5</v>
      </c>
      <c r="E16" s="44">
        <f t="shared" si="0"/>
        <v>2266.5</v>
      </c>
      <c r="F16" s="46">
        <v>2275</v>
      </c>
      <c r="G16" s="45">
        <v>2275</v>
      </c>
      <c r="H16" s="44">
        <f t="shared" si="1"/>
        <v>2275</v>
      </c>
      <c r="I16" s="46">
        <v>2294.5</v>
      </c>
      <c r="J16" s="45">
        <v>2294.5</v>
      </c>
      <c r="K16" s="44">
        <f t="shared" si="2"/>
        <v>2294.5</v>
      </c>
      <c r="L16" s="52">
        <v>2266.5</v>
      </c>
      <c r="M16" s="51">
        <v>1.4100999999999999</v>
      </c>
      <c r="N16" s="51">
        <v>1.2177</v>
      </c>
      <c r="O16" s="50">
        <v>109.53</v>
      </c>
      <c r="P16" s="43">
        <v>1607.33</v>
      </c>
      <c r="Q16" s="43">
        <v>1613.25</v>
      </c>
      <c r="R16" s="49">
        <f t="shared" si="3"/>
        <v>1861.2958856861296</v>
      </c>
      <c r="S16" s="48">
        <v>1.4101999999999999</v>
      </c>
    </row>
    <row r="17" spans="2:19" x14ac:dyDescent="0.25">
      <c r="B17" s="47">
        <v>44358</v>
      </c>
      <c r="C17" s="46">
        <v>2266.5</v>
      </c>
      <c r="D17" s="45">
        <v>2266.5</v>
      </c>
      <c r="E17" s="44">
        <f t="shared" si="0"/>
        <v>2266.5</v>
      </c>
      <c r="F17" s="46">
        <v>2275</v>
      </c>
      <c r="G17" s="45">
        <v>2275</v>
      </c>
      <c r="H17" s="44">
        <f t="shared" si="1"/>
        <v>2275</v>
      </c>
      <c r="I17" s="46">
        <v>2294.5</v>
      </c>
      <c r="J17" s="45">
        <v>2294.5</v>
      </c>
      <c r="K17" s="44">
        <f t="shared" si="2"/>
        <v>2294.5</v>
      </c>
      <c r="L17" s="52">
        <v>2266.5</v>
      </c>
      <c r="M17" s="51">
        <v>1.4152</v>
      </c>
      <c r="N17" s="51">
        <v>1.2132000000000001</v>
      </c>
      <c r="O17" s="50">
        <v>109.57</v>
      </c>
      <c r="P17" s="43">
        <v>1601.54</v>
      </c>
      <c r="Q17" s="43">
        <v>1607.43</v>
      </c>
      <c r="R17" s="49">
        <f t="shared" si="3"/>
        <v>1868.1998021760633</v>
      </c>
      <c r="S17" s="48">
        <v>1.4153</v>
      </c>
    </row>
    <row r="18" spans="2:19" x14ac:dyDescent="0.25">
      <c r="B18" s="47">
        <v>44361</v>
      </c>
      <c r="C18" s="46">
        <v>2240</v>
      </c>
      <c r="D18" s="45">
        <v>2240</v>
      </c>
      <c r="E18" s="44">
        <f t="shared" si="0"/>
        <v>2240</v>
      </c>
      <c r="F18" s="46">
        <v>2246</v>
      </c>
      <c r="G18" s="45">
        <v>2246</v>
      </c>
      <c r="H18" s="44">
        <f t="shared" si="1"/>
        <v>2246</v>
      </c>
      <c r="I18" s="46">
        <v>2265</v>
      </c>
      <c r="J18" s="45">
        <v>2265</v>
      </c>
      <c r="K18" s="44">
        <f t="shared" si="2"/>
        <v>2265</v>
      </c>
      <c r="L18" s="52">
        <v>2240</v>
      </c>
      <c r="M18" s="51">
        <v>1.4101999999999999</v>
      </c>
      <c r="N18" s="51">
        <v>1.2116</v>
      </c>
      <c r="O18" s="50">
        <v>109.76</v>
      </c>
      <c r="P18" s="43">
        <v>1588.43</v>
      </c>
      <c r="Q18" s="43">
        <v>1592.57</v>
      </c>
      <c r="R18" s="49">
        <f t="shared" si="3"/>
        <v>1848.7949818421921</v>
      </c>
      <c r="S18" s="48">
        <v>1.4103000000000001</v>
      </c>
    </row>
    <row r="19" spans="2:19" x14ac:dyDescent="0.25">
      <c r="B19" s="47">
        <v>44362</v>
      </c>
      <c r="C19" s="46">
        <v>2271.5</v>
      </c>
      <c r="D19" s="45">
        <v>2271.5</v>
      </c>
      <c r="E19" s="44">
        <f t="shared" si="0"/>
        <v>2271.5</v>
      </c>
      <c r="F19" s="46">
        <v>2260</v>
      </c>
      <c r="G19" s="45">
        <v>2260</v>
      </c>
      <c r="H19" s="44">
        <f t="shared" si="1"/>
        <v>2260</v>
      </c>
      <c r="I19" s="46">
        <v>2279</v>
      </c>
      <c r="J19" s="45">
        <v>2279</v>
      </c>
      <c r="K19" s="44">
        <f t="shared" si="2"/>
        <v>2279</v>
      </c>
      <c r="L19" s="52">
        <v>2271.5</v>
      </c>
      <c r="M19" s="51">
        <v>1.4040999999999999</v>
      </c>
      <c r="N19" s="51">
        <v>1.2109000000000001</v>
      </c>
      <c r="O19" s="50">
        <v>110.13</v>
      </c>
      <c r="P19" s="43">
        <v>1617.76</v>
      </c>
      <c r="Q19" s="43">
        <v>1609.34</v>
      </c>
      <c r="R19" s="49">
        <f t="shared" si="3"/>
        <v>1875.8774465273762</v>
      </c>
      <c r="S19" s="48">
        <v>1.4043000000000001</v>
      </c>
    </row>
    <row r="20" spans="2:19" x14ac:dyDescent="0.25">
      <c r="B20" s="47">
        <v>44363</v>
      </c>
      <c r="C20" s="46">
        <v>2279.5</v>
      </c>
      <c r="D20" s="45">
        <v>2279.5</v>
      </c>
      <c r="E20" s="44">
        <f t="shared" si="0"/>
        <v>2279.5</v>
      </c>
      <c r="F20" s="46">
        <v>2265</v>
      </c>
      <c r="G20" s="45">
        <v>2265</v>
      </c>
      <c r="H20" s="44">
        <f t="shared" si="1"/>
        <v>2265</v>
      </c>
      <c r="I20" s="46">
        <v>2284</v>
      </c>
      <c r="J20" s="45">
        <v>2284</v>
      </c>
      <c r="K20" s="44">
        <f t="shared" si="2"/>
        <v>2284</v>
      </c>
      <c r="L20" s="52">
        <v>2279.5</v>
      </c>
      <c r="M20" s="51">
        <v>1.4117</v>
      </c>
      <c r="N20" s="51">
        <v>1.2117</v>
      </c>
      <c r="O20" s="50">
        <v>109.96</v>
      </c>
      <c r="P20" s="43">
        <v>1614.72</v>
      </c>
      <c r="Q20" s="43">
        <v>1604.22</v>
      </c>
      <c r="R20" s="49">
        <f t="shared" si="3"/>
        <v>1881.2412313278865</v>
      </c>
      <c r="S20" s="48">
        <v>1.4118999999999999</v>
      </c>
    </row>
    <row r="21" spans="2:19" x14ac:dyDescent="0.25">
      <c r="B21" s="47">
        <v>44364</v>
      </c>
      <c r="C21" s="46">
        <v>2285</v>
      </c>
      <c r="D21" s="45">
        <v>2285</v>
      </c>
      <c r="E21" s="44">
        <f t="shared" si="0"/>
        <v>2285</v>
      </c>
      <c r="F21" s="46">
        <v>2270</v>
      </c>
      <c r="G21" s="45">
        <v>2270</v>
      </c>
      <c r="H21" s="44">
        <f t="shared" si="1"/>
        <v>2270</v>
      </c>
      <c r="I21" s="46">
        <v>2288.5</v>
      </c>
      <c r="J21" s="45">
        <v>2288.5</v>
      </c>
      <c r="K21" s="44">
        <f t="shared" si="2"/>
        <v>2288.5</v>
      </c>
      <c r="L21" s="52">
        <v>2285</v>
      </c>
      <c r="M21" s="51">
        <v>1.3949</v>
      </c>
      <c r="N21" s="51">
        <v>1.1936</v>
      </c>
      <c r="O21" s="50">
        <v>110.72</v>
      </c>
      <c r="P21" s="43">
        <v>1638.11</v>
      </c>
      <c r="Q21" s="43">
        <v>1627.12</v>
      </c>
      <c r="R21" s="49">
        <f t="shared" si="3"/>
        <v>1914.3766756032171</v>
      </c>
      <c r="S21" s="48">
        <v>1.3951</v>
      </c>
    </row>
    <row r="22" spans="2:19" x14ac:dyDescent="0.25">
      <c r="B22" s="47">
        <v>44365</v>
      </c>
      <c r="C22" s="46">
        <v>2285</v>
      </c>
      <c r="D22" s="45">
        <v>2285</v>
      </c>
      <c r="E22" s="44">
        <f t="shared" si="0"/>
        <v>2285</v>
      </c>
      <c r="F22" s="46">
        <v>2270</v>
      </c>
      <c r="G22" s="45">
        <v>2270</v>
      </c>
      <c r="H22" s="44">
        <f t="shared" si="1"/>
        <v>2270</v>
      </c>
      <c r="I22" s="46">
        <v>2288.5</v>
      </c>
      <c r="J22" s="45">
        <v>2288.5</v>
      </c>
      <c r="K22" s="44">
        <f t="shared" si="2"/>
        <v>2288.5</v>
      </c>
      <c r="L22" s="52">
        <v>2285</v>
      </c>
      <c r="M22" s="51">
        <v>1.3891</v>
      </c>
      <c r="N22" s="51">
        <v>1.1911</v>
      </c>
      <c r="O22" s="50">
        <v>110.13</v>
      </c>
      <c r="P22" s="43">
        <v>1644.95</v>
      </c>
      <c r="Q22" s="43">
        <v>1633.92</v>
      </c>
      <c r="R22" s="49">
        <f t="shared" si="3"/>
        <v>1918.3947611451599</v>
      </c>
      <c r="S22" s="48">
        <v>1.3893</v>
      </c>
    </row>
    <row r="23" spans="2:19" x14ac:dyDescent="0.25">
      <c r="B23" s="47">
        <v>44368</v>
      </c>
      <c r="C23" s="46">
        <v>2275</v>
      </c>
      <c r="D23" s="45">
        <v>2275</v>
      </c>
      <c r="E23" s="44">
        <f t="shared" si="0"/>
        <v>2275</v>
      </c>
      <c r="F23" s="46">
        <v>2260.5</v>
      </c>
      <c r="G23" s="45">
        <v>2260.5</v>
      </c>
      <c r="H23" s="44">
        <f t="shared" si="1"/>
        <v>2260.5</v>
      </c>
      <c r="I23" s="46">
        <v>2278.5</v>
      </c>
      <c r="J23" s="45">
        <v>2278.5</v>
      </c>
      <c r="K23" s="44">
        <f t="shared" si="2"/>
        <v>2278.5</v>
      </c>
      <c r="L23" s="52">
        <v>2275</v>
      </c>
      <c r="M23" s="51">
        <v>1.3876999999999999</v>
      </c>
      <c r="N23" s="51">
        <v>1.1896</v>
      </c>
      <c r="O23" s="50">
        <v>110.1</v>
      </c>
      <c r="P23" s="43">
        <v>1639.4</v>
      </c>
      <c r="Q23" s="43">
        <v>1628.72</v>
      </c>
      <c r="R23" s="49">
        <f t="shared" si="3"/>
        <v>1912.4075319435105</v>
      </c>
      <c r="S23" s="48">
        <v>1.3878999999999999</v>
      </c>
    </row>
    <row r="24" spans="2:19" x14ac:dyDescent="0.25">
      <c r="B24" s="47">
        <v>44369</v>
      </c>
      <c r="C24" s="46">
        <v>2250</v>
      </c>
      <c r="D24" s="45">
        <v>2250</v>
      </c>
      <c r="E24" s="44">
        <f t="shared" si="0"/>
        <v>2250</v>
      </c>
      <c r="F24" s="46">
        <v>2233</v>
      </c>
      <c r="G24" s="45">
        <v>2233</v>
      </c>
      <c r="H24" s="44">
        <f t="shared" si="1"/>
        <v>2233</v>
      </c>
      <c r="I24" s="46">
        <v>2251</v>
      </c>
      <c r="J24" s="45">
        <v>2251</v>
      </c>
      <c r="K24" s="44">
        <f t="shared" si="2"/>
        <v>2251</v>
      </c>
      <c r="L24" s="52">
        <v>2250</v>
      </c>
      <c r="M24" s="51">
        <v>1.3900999999999999</v>
      </c>
      <c r="N24" s="51">
        <v>1.1893</v>
      </c>
      <c r="O24" s="50">
        <v>110.52</v>
      </c>
      <c r="P24" s="43">
        <v>1618.59</v>
      </c>
      <c r="Q24" s="43">
        <v>1606.13</v>
      </c>
      <c r="R24" s="49">
        <f t="shared" si="3"/>
        <v>1891.8691667367359</v>
      </c>
      <c r="S24" s="48">
        <v>1.3903000000000001</v>
      </c>
    </row>
    <row r="25" spans="2:19" x14ac:dyDescent="0.25">
      <c r="B25" s="47">
        <v>44370</v>
      </c>
      <c r="C25" s="46">
        <v>2271.5</v>
      </c>
      <c r="D25" s="45">
        <v>2271.5</v>
      </c>
      <c r="E25" s="44">
        <f t="shared" si="0"/>
        <v>2271.5</v>
      </c>
      <c r="F25" s="46">
        <v>2250</v>
      </c>
      <c r="G25" s="45">
        <v>2250</v>
      </c>
      <c r="H25" s="44">
        <f t="shared" si="1"/>
        <v>2250</v>
      </c>
      <c r="I25" s="46">
        <v>2260.5</v>
      </c>
      <c r="J25" s="45">
        <v>2260.5</v>
      </c>
      <c r="K25" s="44">
        <f t="shared" si="2"/>
        <v>2260.5</v>
      </c>
      <c r="L25" s="52">
        <v>2271.5</v>
      </c>
      <c r="M25" s="51">
        <v>1.3972</v>
      </c>
      <c r="N25" s="51">
        <v>1.1940999999999999</v>
      </c>
      <c r="O25" s="50">
        <v>110.87</v>
      </c>
      <c r="P25" s="43">
        <v>1625.75</v>
      </c>
      <c r="Q25" s="43">
        <v>1610.13</v>
      </c>
      <c r="R25" s="49">
        <f t="shared" si="3"/>
        <v>1902.2694916673647</v>
      </c>
      <c r="S25" s="48">
        <v>1.3974</v>
      </c>
    </row>
    <row r="26" spans="2:19" x14ac:dyDescent="0.25">
      <c r="B26" s="47">
        <v>44371</v>
      </c>
      <c r="C26" s="46">
        <v>2291</v>
      </c>
      <c r="D26" s="45">
        <v>2291</v>
      </c>
      <c r="E26" s="44">
        <f t="shared" si="0"/>
        <v>2291</v>
      </c>
      <c r="F26" s="46">
        <v>2270</v>
      </c>
      <c r="G26" s="45">
        <v>2270</v>
      </c>
      <c r="H26" s="44">
        <f t="shared" si="1"/>
        <v>2270</v>
      </c>
      <c r="I26" s="46">
        <v>2284.5</v>
      </c>
      <c r="J26" s="45">
        <v>2284.5</v>
      </c>
      <c r="K26" s="44">
        <f t="shared" si="2"/>
        <v>2284.5</v>
      </c>
      <c r="L26" s="52">
        <v>2291</v>
      </c>
      <c r="M26" s="51">
        <v>1.3911</v>
      </c>
      <c r="N26" s="51">
        <v>1.1936</v>
      </c>
      <c r="O26" s="50">
        <v>110.81</v>
      </c>
      <c r="P26" s="43">
        <v>1646.9</v>
      </c>
      <c r="Q26" s="43">
        <v>1631.57</v>
      </c>
      <c r="R26" s="49">
        <f t="shared" si="3"/>
        <v>1919.4034852546918</v>
      </c>
      <c r="S26" s="48">
        <v>1.3913</v>
      </c>
    </row>
    <row r="27" spans="2:19" x14ac:dyDescent="0.25">
      <c r="B27" s="47">
        <v>44372</v>
      </c>
      <c r="C27" s="46">
        <v>2300</v>
      </c>
      <c r="D27" s="45">
        <v>2300</v>
      </c>
      <c r="E27" s="44">
        <f t="shared" si="0"/>
        <v>2300</v>
      </c>
      <c r="F27" s="46">
        <v>2278</v>
      </c>
      <c r="G27" s="45">
        <v>2278</v>
      </c>
      <c r="H27" s="44">
        <f t="shared" si="1"/>
        <v>2278</v>
      </c>
      <c r="I27" s="46">
        <v>2294</v>
      </c>
      <c r="J27" s="45">
        <v>2294</v>
      </c>
      <c r="K27" s="44">
        <f t="shared" si="2"/>
        <v>2294</v>
      </c>
      <c r="L27" s="52">
        <v>2300</v>
      </c>
      <c r="M27" s="51">
        <v>1.3896999999999999</v>
      </c>
      <c r="N27" s="51">
        <v>1.1941999999999999</v>
      </c>
      <c r="O27" s="50">
        <v>110.74</v>
      </c>
      <c r="P27" s="43">
        <v>1655.03</v>
      </c>
      <c r="Q27" s="43">
        <v>1638.85</v>
      </c>
      <c r="R27" s="49">
        <f t="shared" si="3"/>
        <v>1925.9755484843411</v>
      </c>
      <c r="S27" s="48">
        <v>1.39</v>
      </c>
    </row>
    <row r="28" spans="2:19" x14ac:dyDescent="0.25">
      <c r="B28" s="47">
        <v>44375</v>
      </c>
      <c r="C28" s="46">
        <v>2325.5</v>
      </c>
      <c r="D28" s="45">
        <v>2325.5</v>
      </c>
      <c r="E28" s="44">
        <f t="shared" si="0"/>
        <v>2325.5</v>
      </c>
      <c r="F28" s="46">
        <v>2300</v>
      </c>
      <c r="G28" s="45">
        <v>2300</v>
      </c>
      <c r="H28" s="44">
        <f t="shared" si="1"/>
        <v>2300</v>
      </c>
      <c r="I28" s="46">
        <v>2300</v>
      </c>
      <c r="J28" s="45">
        <v>2300</v>
      </c>
      <c r="K28" s="44">
        <f t="shared" si="2"/>
        <v>2300</v>
      </c>
      <c r="L28" s="52">
        <v>2325.5</v>
      </c>
      <c r="M28" s="51">
        <v>1.3891</v>
      </c>
      <c r="N28" s="51">
        <v>1.1908000000000001</v>
      </c>
      <c r="O28" s="50">
        <v>110.94</v>
      </c>
      <c r="P28" s="43">
        <v>1674.11</v>
      </c>
      <c r="Q28" s="43">
        <v>1655.39</v>
      </c>
      <c r="R28" s="49">
        <f t="shared" si="3"/>
        <v>1952.888814242526</v>
      </c>
      <c r="S28" s="48">
        <v>1.3894</v>
      </c>
    </row>
    <row r="29" spans="2:19" x14ac:dyDescent="0.25">
      <c r="B29" s="47">
        <v>44376</v>
      </c>
      <c r="C29" s="46">
        <v>2325</v>
      </c>
      <c r="D29" s="45">
        <v>2325</v>
      </c>
      <c r="E29" s="44">
        <f t="shared" si="0"/>
        <v>2325</v>
      </c>
      <c r="F29" s="46">
        <v>2300</v>
      </c>
      <c r="G29" s="45">
        <v>2300</v>
      </c>
      <c r="H29" s="44">
        <f t="shared" si="1"/>
        <v>2300</v>
      </c>
      <c r="I29" s="46">
        <v>2300</v>
      </c>
      <c r="J29" s="45">
        <v>2300</v>
      </c>
      <c r="K29" s="44">
        <f t="shared" si="2"/>
        <v>2300</v>
      </c>
      <c r="L29" s="52">
        <v>2325</v>
      </c>
      <c r="M29" s="51">
        <v>1.3827</v>
      </c>
      <c r="N29" s="51">
        <v>1.1890000000000001</v>
      </c>
      <c r="O29" s="50">
        <v>110.61</v>
      </c>
      <c r="P29" s="43">
        <v>1681.49</v>
      </c>
      <c r="Q29" s="43">
        <v>1663.05</v>
      </c>
      <c r="R29" s="49">
        <f t="shared" si="3"/>
        <v>1955.4247266610596</v>
      </c>
      <c r="S29" s="48">
        <v>1.383</v>
      </c>
    </row>
    <row r="30" spans="2:19" x14ac:dyDescent="0.25">
      <c r="B30" s="47">
        <v>44377</v>
      </c>
      <c r="C30" s="46">
        <v>2375</v>
      </c>
      <c r="D30" s="45">
        <v>2375</v>
      </c>
      <c r="E30" s="44">
        <f t="shared" si="0"/>
        <v>2375</v>
      </c>
      <c r="F30" s="46">
        <v>2350</v>
      </c>
      <c r="G30" s="45">
        <v>2350</v>
      </c>
      <c r="H30" s="44">
        <f t="shared" si="1"/>
        <v>2350</v>
      </c>
      <c r="I30" s="46">
        <v>2350</v>
      </c>
      <c r="J30" s="45">
        <v>2350</v>
      </c>
      <c r="K30" s="44">
        <f t="shared" si="2"/>
        <v>2350</v>
      </c>
      <c r="L30" s="52">
        <v>2375</v>
      </c>
      <c r="M30" s="51">
        <v>1.3868</v>
      </c>
      <c r="N30" s="51">
        <v>1.1894</v>
      </c>
      <c r="O30" s="50">
        <v>110.53</v>
      </c>
      <c r="P30" s="43">
        <v>1712.58</v>
      </c>
      <c r="Q30" s="43">
        <v>1694.18</v>
      </c>
      <c r="R30" s="49">
        <f t="shared" si="3"/>
        <v>1996.8051118210863</v>
      </c>
      <c r="S30" s="48">
        <v>1.3871</v>
      </c>
    </row>
    <row r="31" spans="2:19" s="10" customFormat="1" x14ac:dyDescent="0.25">
      <c r="B31" s="42" t="s">
        <v>11</v>
      </c>
      <c r="C31" s="41">
        <f>ROUND(AVERAGE(C9:C30),2)</f>
        <v>2287.6999999999998</v>
      </c>
      <c r="D31" s="40">
        <f>ROUND(AVERAGE(D9:D30),2)</f>
        <v>2287.6999999999998</v>
      </c>
      <c r="E31" s="39">
        <f>ROUND(AVERAGE(C31:D31),2)</f>
        <v>2287.6999999999998</v>
      </c>
      <c r="F31" s="41">
        <f>ROUND(AVERAGE(F9:F30),2)</f>
        <v>2281.48</v>
      </c>
      <c r="G31" s="40">
        <f>ROUND(AVERAGE(G9:G30),2)</f>
        <v>2281.48</v>
      </c>
      <c r="H31" s="39">
        <f>ROUND(AVERAGE(F31:G31),2)</f>
        <v>2281.48</v>
      </c>
      <c r="I31" s="41">
        <f>ROUND(AVERAGE(I9:I30),2)</f>
        <v>2297.48</v>
      </c>
      <c r="J31" s="40">
        <f>ROUND(AVERAGE(J9:J30),2)</f>
        <v>2297.48</v>
      </c>
      <c r="K31" s="39">
        <f>ROUND(AVERAGE(I31:J31),2)</f>
        <v>2297.48</v>
      </c>
      <c r="L31" s="38">
        <f>ROUND(AVERAGE(L9:L30),2)</f>
        <v>2287.6999999999998</v>
      </c>
      <c r="M31" s="37">
        <f>ROUND(AVERAGE(M9:M30),4)</f>
        <v>1.4028</v>
      </c>
      <c r="N31" s="36">
        <f>ROUND(AVERAGE(N9:N30),4)</f>
        <v>1.2047000000000001</v>
      </c>
      <c r="O31" s="175">
        <f>ROUND(AVERAGE(O9:O30),2)</f>
        <v>110.11</v>
      </c>
      <c r="P31" s="35">
        <f>AVERAGE(P9:P30)</f>
        <v>1630.994090909091</v>
      </c>
      <c r="Q31" s="35">
        <f>AVERAGE(Q9:Q30)</f>
        <v>1626.2690909090911</v>
      </c>
      <c r="R31" s="35">
        <f>AVERAGE(R9:R30)</f>
        <v>1899.2394420654439</v>
      </c>
      <c r="S31" s="34">
        <f>AVERAGE(S9:S30)</f>
        <v>1.4029863636363635</v>
      </c>
    </row>
    <row r="32" spans="2:19" s="5" customFormat="1" x14ac:dyDescent="0.25">
      <c r="B32" s="33" t="s">
        <v>12</v>
      </c>
      <c r="C32" s="32">
        <f t="shared" ref="C32:S32" si="4">MAX(C9:C30)</f>
        <v>2375</v>
      </c>
      <c r="D32" s="31">
        <f t="shared" si="4"/>
        <v>2375</v>
      </c>
      <c r="E32" s="30">
        <f t="shared" si="4"/>
        <v>2375</v>
      </c>
      <c r="F32" s="32">
        <f t="shared" si="4"/>
        <v>2350</v>
      </c>
      <c r="G32" s="31">
        <f t="shared" si="4"/>
        <v>2350</v>
      </c>
      <c r="H32" s="30">
        <f t="shared" si="4"/>
        <v>2350</v>
      </c>
      <c r="I32" s="32">
        <f t="shared" si="4"/>
        <v>2350</v>
      </c>
      <c r="J32" s="31">
        <f t="shared" si="4"/>
        <v>2350</v>
      </c>
      <c r="K32" s="30">
        <f t="shared" si="4"/>
        <v>2350</v>
      </c>
      <c r="L32" s="29">
        <f t="shared" si="4"/>
        <v>2375</v>
      </c>
      <c r="M32" s="28">
        <f t="shared" si="4"/>
        <v>1.4187000000000001</v>
      </c>
      <c r="N32" s="27">
        <f t="shared" si="4"/>
        <v>1.2222</v>
      </c>
      <c r="O32" s="26">
        <f t="shared" si="4"/>
        <v>110.94</v>
      </c>
      <c r="P32" s="25">
        <f t="shared" si="4"/>
        <v>1712.58</v>
      </c>
      <c r="Q32" s="25">
        <f t="shared" si="4"/>
        <v>1694.18</v>
      </c>
      <c r="R32" s="25">
        <f t="shared" si="4"/>
        <v>1996.8051118210863</v>
      </c>
      <c r="S32" s="24">
        <f t="shared" si="4"/>
        <v>1.4188000000000001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2210</v>
      </c>
      <c r="D33" s="21">
        <f t="shared" si="5"/>
        <v>2210</v>
      </c>
      <c r="E33" s="20">
        <f t="shared" si="5"/>
        <v>2210</v>
      </c>
      <c r="F33" s="22">
        <f t="shared" si="5"/>
        <v>2230</v>
      </c>
      <c r="G33" s="21">
        <f t="shared" si="5"/>
        <v>2230</v>
      </c>
      <c r="H33" s="20">
        <f t="shared" si="5"/>
        <v>2230</v>
      </c>
      <c r="I33" s="22">
        <f t="shared" si="5"/>
        <v>2250</v>
      </c>
      <c r="J33" s="21">
        <f t="shared" si="5"/>
        <v>2250</v>
      </c>
      <c r="K33" s="20">
        <f t="shared" si="5"/>
        <v>2250</v>
      </c>
      <c r="L33" s="19">
        <f t="shared" si="5"/>
        <v>2210</v>
      </c>
      <c r="M33" s="18">
        <f t="shared" si="5"/>
        <v>1.3827</v>
      </c>
      <c r="N33" s="17">
        <f t="shared" si="5"/>
        <v>1.1890000000000001</v>
      </c>
      <c r="O33" s="16">
        <f t="shared" si="5"/>
        <v>109.31</v>
      </c>
      <c r="P33" s="15">
        <f t="shared" si="5"/>
        <v>1559.08</v>
      </c>
      <c r="Q33" s="15">
        <f t="shared" si="5"/>
        <v>1573.08</v>
      </c>
      <c r="R33" s="15">
        <f t="shared" si="5"/>
        <v>1812.2181221812218</v>
      </c>
      <c r="S33" s="14">
        <f t="shared" si="5"/>
        <v>1.383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44348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44348</v>
      </c>
      <c r="C9" s="46">
        <v>2461.5</v>
      </c>
      <c r="D9" s="45">
        <v>2461.5</v>
      </c>
      <c r="E9" s="44">
        <f t="shared" ref="E9:E30" si="0">AVERAGE(C9:D9)</f>
        <v>2461.5</v>
      </c>
      <c r="F9" s="46">
        <v>2485</v>
      </c>
      <c r="G9" s="45">
        <v>2485</v>
      </c>
      <c r="H9" s="44">
        <f t="shared" ref="H9:H30" si="1">AVERAGE(F9:G9)</f>
        <v>2485</v>
      </c>
      <c r="I9" s="46">
        <v>2486</v>
      </c>
      <c r="J9" s="45">
        <v>2486</v>
      </c>
      <c r="K9" s="44">
        <f t="shared" ref="K9:K30" si="2">AVERAGE(I9:J9)</f>
        <v>2486</v>
      </c>
      <c r="L9" s="46">
        <v>2466</v>
      </c>
      <c r="M9" s="45">
        <v>2466</v>
      </c>
      <c r="N9" s="44">
        <f t="shared" ref="N9:N30" si="3">AVERAGE(L9:M9)</f>
        <v>2466</v>
      </c>
      <c r="O9" s="46">
        <v>2452.5</v>
      </c>
      <c r="P9" s="45">
        <v>2452.5</v>
      </c>
      <c r="Q9" s="44">
        <f t="shared" ref="Q9:Q30" si="4">AVERAGE(O9:P9)</f>
        <v>2452.5</v>
      </c>
      <c r="R9" s="52">
        <v>2461.5</v>
      </c>
      <c r="S9" s="51">
        <v>1.417</v>
      </c>
      <c r="T9" s="53">
        <v>1.2222</v>
      </c>
      <c r="U9" s="50">
        <v>109.63</v>
      </c>
      <c r="V9" s="43">
        <v>1737.12</v>
      </c>
      <c r="W9" s="43">
        <v>1753.58</v>
      </c>
      <c r="X9" s="49">
        <f t="shared" ref="X9:X30" si="5">R9/T9</f>
        <v>2013.9911634756995</v>
      </c>
      <c r="Y9" s="48">
        <v>1.4171</v>
      </c>
    </row>
    <row r="10" spans="1:25" x14ac:dyDescent="0.25">
      <c r="B10" s="47">
        <v>44349</v>
      </c>
      <c r="C10" s="46">
        <v>2442</v>
      </c>
      <c r="D10" s="45">
        <v>2442</v>
      </c>
      <c r="E10" s="44">
        <f t="shared" si="0"/>
        <v>2442</v>
      </c>
      <c r="F10" s="46">
        <v>2463</v>
      </c>
      <c r="G10" s="45">
        <v>2463</v>
      </c>
      <c r="H10" s="44">
        <f t="shared" si="1"/>
        <v>2463</v>
      </c>
      <c r="I10" s="46">
        <v>2463.5</v>
      </c>
      <c r="J10" s="45">
        <v>2463.5</v>
      </c>
      <c r="K10" s="44">
        <f t="shared" si="2"/>
        <v>2463.5</v>
      </c>
      <c r="L10" s="46">
        <v>2443.5</v>
      </c>
      <c r="M10" s="45">
        <v>2443.5</v>
      </c>
      <c r="N10" s="44">
        <f t="shared" si="3"/>
        <v>2443.5</v>
      </c>
      <c r="O10" s="46">
        <v>2430</v>
      </c>
      <c r="P10" s="45">
        <v>2430</v>
      </c>
      <c r="Q10" s="44">
        <f t="shared" si="4"/>
        <v>2430</v>
      </c>
      <c r="R10" s="52">
        <v>2442</v>
      </c>
      <c r="S10" s="51">
        <v>1.4139999999999999</v>
      </c>
      <c r="T10" s="51">
        <v>1.218</v>
      </c>
      <c r="U10" s="50">
        <v>109.8</v>
      </c>
      <c r="V10" s="43">
        <v>1727.02</v>
      </c>
      <c r="W10" s="43">
        <v>1741.74</v>
      </c>
      <c r="X10" s="49">
        <f t="shared" si="5"/>
        <v>2004.9261083743843</v>
      </c>
      <c r="Y10" s="48">
        <v>1.4140999999999999</v>
      </c>
    </row>
    <row r="11" spans="1:25" x14ac:dyDescent="0.25">
      <c r="B11" s="47">
        <v>44350</v>
      </c>
      <c r="C11" s="46">
        <v>2386.5</v>
      </c>
      <c r="D11" s="45">
        <v>2386.5</v>
      </c>
      <c r="E11" s="44">
        <f t="shared" si="0"/>
        <v>2386.5</v>
      </c>
      <c r="F11" s="46">
        <v>2402.5</v>
      </c>
      <c r="G11" s="45">
        <v>2402.5</v>
      </c>
      <c r="H11" s="44">
        <f t="shared" si="1"/>
        <v>2402.5</v>
      </c>
      <c r="I11" s="46">
        <v>2408</v>
      </c>
      <c r="J11" s="45">
        <v>2408</v>
      </c>
      <c r="K11" s="44">
        <f t="shared" si="2"/>
        <v>2408</v>
      </c>
      <c r="L11" s="46">
        <v>2389.5</v>
      </c>
      <c r="M11" s="45">
        <v>2389.5</v>
      </c>
      <c r="N11" s="44">
        <f t="shared" si="3"/>
        <v>2389.5</v>
      </c>
      <c r="O11" s="46">
        <v>2376</v>
      </c>
      <c r="P11" s="45">
        <v>2376</v>
      </c>
      <c r="Q11" s="44">
        <f t="shared" si="4"/>
        <v>2376</v>
      </c>
      <c r="R11" s="52">
        <v>2386.5</v>
      </c>
      <c r="S11" s="51">
        <v>1.4187000000000001</v>
      </c>
      <c r="T11" s="51">
        <v>1.2186999999999999</v>
      </c>
      <c r="U11" s="50">
        <v>109.8</v>
      </c>
      <c r="V11" s="43">
        <v>1682.17</v>
      </c>
      <c r="W11" s="43">
        <v>1693.33</v>
      </c>
      <c r="X11" s="49">
        <f t="shared" si="5"/>
        <v>1958.2341839665219</v>
      </c>
      <c r="Y11" s="48">
        <v>1.4188000000000001</v>
      </c>
    </row>
    <row r="12" spans="1:25" x14ac:dyDescent="0.25">
      <c r="B12" s="47">
        <v>44351</v>
      </c>
      <c r="C12" s="46">
        <v>2412.5</v>
      </c>
      <c r="D12" s="45">
        <v>2412.5</v>
      </c>
      <c r="E12" s="44">
        <f t="shared" si="0"/>
        <v>2412.5</v>
      </c>
      <c r="F12" s="46">
        <v>2426.5</v>
      </c>
      <c r="G12" s="45">
        <v>2426.5</v>
      </c>
      <c r="H12" s="44">
        <f t="shared" si="1"/>
        <v>2426.5</v>
      </c>
      <c r="I12" s="46">
        <v>2433.5</v>
      </c>
      <c r="J12" s="45">
        <v>2433.5</v>
      </c>
      <c r="K12" s="44">
        <f t="shared" si="2"/>
        <v>2433.5</v>
      </c>
      <c r="L12" s="46">
        <v>2418.5</v>
      </c>
      <c r="M12" s="45">
        <v>2418.5</v>
      </c>
      <c r="N12" s="44">
        <f t="shared" si="3"/>
        <v>2418.5</v>
      </c>
      <c r="O12" s="46">
        <v>2405</v>
      </c>
      <c r="P12" s="45">
        <v>2405</v>
      </c>
      <c r="Q12" s="44">
        <f t="shared" si="4"/>
        <v>2405</v>
      </c>
      <c r="R12" s="52">
        <v>2412.5</v>
      </c>
      <c r="S12" s="51">
        <v>1.413</v>
      </c>
      <c r="T12" s="51">
        <v>1.2113</v>
      </c>
      <c r="U12" s="50">
        <v>110.11</v>
      </c>
      <c r="V12" s="43">
        <v>1707.36</v>
      </c>
      <c r="W12" s="43">
        <v>1717.15</v>
      </c>
      <c r="X12" s="49">
        <f t="shared" si="5"/>
        <v>1991.6618509039874</v>
      </c>
      <c r="Y12" s="48">
        <v>1.4131</v>
      </c>
    </row>
    <row r="13" spans="1:25" x14ac:dyDescent="0.25">
      <c r="B13" s="47">
        <v>44354</v>
      </c>
      <c r="C13" s="46">
        <v>2417.5</v>
      </c>
      <c r="D13" s="45">
        <v>2417.5</v>
      </c>
      <c r="E13" s="44">
        <f t="shared" si="0"/>
        <v>2417.5</v>
      </c>
      <c r="F13" s="46">
        <v>2418.5</v>
      </c>
      <c r="G13" s="45">
        <v>2418.5</v>
      </c>
      <c r="H13" s="44">
        <f t="shared" si="1"/>
        <v>2418.5</v>
      </c>
      <c r="I13" s="46">
        <v>2424</v>
      </c>
      <c r="J13" s="45">
        <v>2424</v>
      </c>
      <c r="K13" s="44">
        <f t="shared" si="2"/>
        <v>2424</v>
      </c>
      <c r="L13" s="46">
        <v>2408.5</v>
      </c>
      <c r="M13" s="45">
        <v>2408.5</v>
      </c>
      <c r="N13" s="44">
        <f t="shared" si="3"/>
        <v>2408.5</v>
      </c>
      <c r="O13" s="46">
        <v>2395</v>
      </c>
      <c r="P13" s="45">
        <v>2395</v>
      </c>
      <c r="Q13" s="44">
        <f t="shared" si="4"/>
        <v>2395</v>
      </c>
      <c r="R13" s="52">
        <v>2417.5</v>
      </c>
      <c r="S13" s="51">
        <v>1.4174</v>
      </c>
      <c r="T13" s="51">
        <v>1.2164999999999999</v>
      </c>
      <c r="U13" s="50">
        <v>109.31</v>
      </c>
      <c r="V13" s="43">
        <v>1705.59</v>
      </c>
      <c r="W13" s="43">
        <v>1706.17</v>
      </c>
      <c r="X13" s="49">
        <f t="shared" si="5"/>
        <v>1987.2585285655571</v>
      </c>
      <c r="Y13" s="48">
        <v>1.4175</v>
      </c>
    </row>
    <row r="14" spans="1:25" x14ac:dyDescent="0.25">
      <c r="B14" s="47">
        <v>44355</v>
      </c>
      <c r="C14" s="46">
        <v>2439</v>
      </c>
      <c r="D14" s="45">
        <v>2439</v>
      </c>
      <c r="E14" s="44">
        <f t="shared" si="0"/>
        <v>2439</v>
      </c>
      <c r="F14" s="46">
        <v>2438</v>
      </c>
      <c r="G14" s="45">
        <v>2438</v>
      </c>
      <c r="H14" s="44">
        <f t="shared" si="1"/>
        <v>2438</v>
      </c>
      <c r="I14" s="46">
        <v>2436.5</v>
      </c>
      <c r="J14" s="45">
        <v>2436.5</v>
      </c>
      <c r="K14" s="44">
        <f t="shared" si="2"/>
        <v>2436.5</v>
      </c>
      <c r="L14" s="46">
        <v>2419</v>
      </c>
      <c r="M14" s="45">
        <v>2419</v>
      </c>
      <c r="N14" s="44">
        <f t="shared" si="3"/>
        <v>2419</v>
      </c>
      <c r="O14" s="46">
        <v>2404</v>
      </c>
      <c r="P14" s="45">
        <v>2404</v>
      </c>
      <c r="Q14" s="44">
        <f t="shared" si="4"/>
        <v>2404</v>
      </c>
      <c r="R14" s="52">
        <v>2439</v>
      </c>
      <c r="S14" s="51">
        <v>1.4146000000000001</v>
      </c>
      <c r="T14" s="51">
        <v>1.2178</v>
      </c>
      <c r="U14" s="50">
        <v>109.42</v>
      </c>
      <c r="V14" s="43">
        <v>1724.16</v>
      </c>
      <c r="W14" s="43">
        <v>1723.33</v>
      </c>
      <c r="X14" s="49">
        <f t="shared" si="5"/>
        <v>2002.7919198554771</v>
      </c>
      <c r="Y14" s="48">
        <v>1.4147000000000001</v>
      </c>
    </row>
    <row r="15" spans="1:25" x14ac:dyDescent="0.25">
      <c r="B15" s="47">
        <v>44356</v>
      </c>
      <c r="C15" s="46">
        <v>2459</v>
      </c>
      <c r="D15" s="45">
        <v>2459</v>
      </c>
      <c r="E15" s="44">
        <f t="shared" si="0"/>
        <v>2459</v>
      </c>
      <c r="F15" s="46">
        <v>2448.5</v>
      </c>
      <c r="G15" s="45">
        <v>2448.5</v>
      </c>
      <c r="H15" s="44">
        <f t="shared" si="1"/>
        <v>2448.5</v>
      </c>
      <c r="I15" s="46">
        <v>2437.5</v>
      </c>
      <c r="J15" s="45">
        <v>2437.5</v>
      </c>
      <c r="K15" s="44">
        <f t="shared" si="2"/>
        <v>2437.5</v>
      </c>
      <c r="L15" s="46">
        <v>2415.5</v>
      </c>
      <c r="M15" s="45">
        <v>2415.5</v>
      </c>
      <c r="N15" s="44">
        <f t="shared" si="3"/>
        <v>2415.5</v>
      </c>
      <c r="O15" s="46">
        <v>2400.5</v>
      </c>
      <c r="P15" s="45">
        <v>2400.5</v>
      </c>
      <c r="Q15" s="44">
        <f t="shared" si="4"/>
        <v>2400.5</v>
      </c>
      <c r="R15" s="52">
        <v>2459</v>
      </c>
      <c r="S15" s="51">
        <v>1.4175</v>
      </c>
      <c r="T15" s="51">
        <v>1.2195</v>
      </c>
      <c r="U15" s="50">
        <v>109.39</v>
      </c>
      <c r="V15" s="43">
        <v>1734.74</v>
      </c>
      <c r="W15" s="43">
        <v>1727.22</v>
      </c>
      <c r="X15" s="49">
        <f t="shared" si="5"/>
        <v>2016.40016400164</v>
      </c>
      <c r="Y15" s="48">
        <v>1.4176</v>
      </c>
    </row>
    <row r="16" spans="1:25" x14ac:dyDescent="0.25">
      <c r="B16" s="47">
        <v>44357</v>
      </c>
      <c r="C16" s="46">
        <v>2470</v>
      </c>
      <c r="D16" s="45">
        <v>2470</v>
      </c>
      <c r="E16" s="44">
        <f t="shared" si="0"/>
        <v>2470</v>
      </c>
      <c r="F16" s="46">
        <v>2447.5</v>
      </c>
      <c r="G16" s="45">
        <v>2447.5</v>
      </c>
      <c r="H16" s="44">
        <f t="shared" si="1"/>
        <v>2447.5</v>
      </c>
      <c r="I16" s="46">
        <v>2423</v>
      </c>
      <c r="J16" s="45">
        <v>2423</v>
      </c>
      <c r="K16" s="44">
        <f t="shared" si="2"/>
        <v>2423</v>
      </c>
      <c r="L16" s="46">
        <v>2398</v>
      </c>
      <c r="M16" s="45">
        <v>2398</v>
      </c>
      <c r="N16" s="44">
        <f t="shared" si="3"/>
        <v>2398</v>
      </c>
      <c r="O16" s="46">
        <v>2383</v>
      </c>
      <c r="P16" s="45">
        <v>2383</v>
      </c>
      <c r="Q16" s="44">
        <f t="shared" si="4"/>
        <v>2383</v>
      </c>
      <c r="R16" s="52">
        <v>2470</v>
      </c>
      <c r="S16" s="51">
        <v>1.4100999999999999</v>
      </c>
      <c r="T16" s="51">
        <v>1.2177</v>
      </c>
      <c r="U16" s="50">
        <v>109.53</v>
      </c>
      <c r="V16" s="43">
        <v>1751.65</v>
      </c>
      <c r="W16" s="43">
        <v>1735.57</v>
      </c>
      <c r="X16" s="49">
        <f t="shared" si="5"/>
        <v>2028.4142235361749</v>
      </c>
      <c r="Y16" s="48">
        <v>1.4101999999999999</v>
      </c>
    </row>
    <row r="17" spans="2:25" x14ac:dyDescent="0.25">
      <c r="B17" s="47">
        <v>44358</v>
      </c>
      <c r="C17" s="46">
        <v>2490</v>
      </c>
      <c r="D17" s="45">
        <v>2490</v>
      </c>
      <c r="E17" s="44">
        <f t="shared" si="0"/>
        <v>2490</v>
      </c>
      <c r="F17" s="46">
        <v>2477.5</v>
      </c>
      <c r="G17" s="45">
        <v>2477.5</v>
      </c>
      <c r="H17" s="44">
        <f t="shared" si="1"/>
        <v>2477.5</v>
      </c>
      <c r="I17" s="46">
        <v>2445.5</v>
      </c>
      <c r="J17" s="45">
        <v>2445.5</v>
      </c>
      <c r="K17" s="44">
        <f t="shared" si="2"/>
        <v>2445.5</v>
      </c>
      <c r="L17" s="46">
        <v>2410.5</v>
      </c>
      <c r="M17" s="45">
        <v>2410.5</v>
      </c>
      <c r="N17" s="44">
        <f t="shared" si="3"/>
        <v>2410.5</v>
      </c>
      <c r="O17" s="46">
        <v>2393.5</v>
      </c>
      <c r="P17" s="45">
        <v>2393.5</v>
      </c>
      <c r="Q17" s="44">
        <f t="shared" si="4"/>
        <v>2393.5</v>
      </c>
      <c r="R17" s="52">
        <v>2490</v>
      </c>
      <c r="S17" s="51">
        <v>1.4152</v>
      </c>
      <c r="T17" s="51">
        <v>1.2132000000000001</v>
      </c>
      <c r="U17" s="50">
        <v>109.57</v>
      </c>
      <c r="V17" s="43">
        <v>1759.47</v>
      </c>
      <c r="W17" s="43">
        <v>1750.51</v>
      </c>
      <c r="X17" s="49">
        <f t="shared" si="5"/>
        <v>2052.4233432245301</v>
      </c>
      <c r="Y17" s="48">
        <v>1.4153</v>
      </c>
    </row>
    <row r="18" spans="2:25" x14ac:dyDescent="0.25">
      <c r="B18" s="47">
        <v>44361</v>
      </c>
      <c r="C18" s="46">
        <v>2504</v>
      </c>
      <c r="D18" s="45">
        <v>2504</v>
      </c>
      <c r="E18" s="44">
        <f t="shared" si="0"/>
        <v>2504</v>
      </c>
      <c r="F18" s="46">
        <v>2478</v>
      </c>
      <c r="G18" s="45">
        <v>2478</v>
      </c>
      <c r="H18" s="44">
        <f t="shared" si="1"/>
        <v>2478</v>
      </c>
      <c r="I18" s="46">
        <v>2456.5</v>
      </c>
      <c r="J18" s="45">
        <v>2456.5</v>
      </c>
      <c r="K18" s="44">
        <f t="shared" si="2"/>
        <v>2456.5</v>
      </c>
      <c r="L18" s="46">
        <v>2429</v>
      </c>
      <c r="M18" s="45">
        <v>2429</v>
      </c>
      <c r="N18" s="44">
        <f t="shared" si="3"/>
        <v>2429</v>
      </c>
      <c r="O18" s="46">
        <v>2412</v>
      </c>
      <c r="P18" s="45">
        <v>2412</v>
      </c>
      <c r="Q18" s="44">
        <f t="shared" si="4"/>
        <v>2412</v>
      </c>
      <c r="R18" s="52">
        <v>2504</v>
      </c>
      <c r="S18" s="51">
        <v>1.4101999999999999</v>
      </c>
      <c r="T18" s="51">
        <v>1.2116</v>
      </c>
      <c r="U18" s="50">
        <v>109.76</v>
      </c>
      <c r="V18" s="43">
        <v>1775.63</v>
      </c>
      <c r="W18" s="43">
        <v>1757.07</v>
      </c>
      <c r="X18" s="49">
        <f t="shared" si="5"/>
        <v>2066.688676130736</v>
      </c>
      <c r="Y18" s="48">
        <v>1.4103000000000001</v>
      </c>
    </row>
    <row r="19" spans="2:25" x14ac:dyDescent="0.25">
      <c r="B19" s="47">
        <v>44362</v>
      </c>
      <c r="C19" s="46">
        <v>2458.5</v>
      </c>
      <c r="D19" s="45">
        <v>2458.5</v>
      </c>
      <c r="E19" s="44">
        <f t="shared" si="0"/>
        <v>2458.5</v>
      </c>
      <c r="F19" s="46">
        <v>2449.5</v>
      </c>
      <c r="G19" s="45">
        <v>2449.5</v>
      </c>
      <c r="H19" s="44">
        <f t="shared" si="1"/>
        <v>2449.5</v>
      </c>
      <c r="I19" s="46">
        <v>2428</v>
      </c>
      <c r="J19" s="45">
        <v>2428</v>
      </c>
      <c r="K19" s="44">
        <f t="shared" si="2"/>
        <v>2428</v>
      </c>
      <c r="L19" s="46">
        <v>2400</v>
      </c>
      <c r="M19" s="45">
        <v>2400</v>
      </c>
      <c r="N19" s="44">
        <f t="shared" si="3"/>
        <v>2400</v>
      </c>
      <c r="O19" s="46">
        <v>2380</v>
      </c>
      <c r="P19" s="45">
        <v>2380</v>
      </c>
      <c r="Q19" s="44">
        <f t="shared" si="4"/>
        <v>2380</v>
      </c>
      <c r="R19" s="52">
        <v>2458.5</v>
      </c>
      <c r="S19" s="51">
        <v>1.4040999999999999</v>
      </c>
      <c r="T19" s="51">
        <v>1.2109000000000001</v>
      </c>
      <c r="U19" s="50">
        <v>110.13</v>
      </c>
      <c r="V19" s="43">
        <v>1750.94</v>
      </c>
      <c r="W19" s="43">
        <v>1744.29</v>
      </c>
      <c r="X19" s="49">
        <f t="shared" si="5"/>
        <v>2030.3080353456105</v>
      </c>
      <c r="Y19" s="48">
        <v>1.4043000000000001</v>
      </c>
    </row>
    <row r="20" spans="2:25" x14ac:dyDescent="0.25">
      <c r="B20" s="47">
        <v>44363</v>
      </c>
      <c r="C20" s="46">
        <v>2454.5</v>
      </c>
      <c r="D20" s="45">
        <v>2454.5</v>
      </c>
      <c r="E20" s="44">
        <f t="shared" si="0"/>
        <v>2454.5</v>
      </c>
      <c r="F20" s="46">
        <v>2452.5</v>
      </c>
      <c r="G20" s="45">
        <v>2452.5</v>
      </c>
      <c r="H20" s="44">
        <f t="shared" si="1"/>
        <v>2452.5</v>
      </c>
      <c r="I20" s="46">
        <v>2436.5</v>
      </c>
      <c r="J20" s="45">
        <v>2436.5</v>
      </c>
      <c r="K20" s="44">
        <f t="shared" si="2"/>
        <v>2436.5</v>
      </c>
      <c r="L20" s="46">
        <v>2409</v>
      </c>
      <c r="M20" s="45">
        <v>2409</v>
      </c>
      <c r="N20" s="44">
        <f t="shared" si="3"/>
        <v>2409</v>
      </c>
      <c r="O20" s="46">
        <v>2389</v>
      </c>
      <c r="P20" s="45">
        <v>2389</v>
      </c>
      <c r="Q20" s="44">
        <f t="shared" si="4"/>
        <v>2389</v>
      </c>
      <c r="R20" s="52">
        <v>2454.5</v>
      </c>
      <c r="S20" s="51">
        <v>1.4117</v>
      </c>
      <c r="T20" s="51">
        <v>1.2117</v>
      </c>
      <c r="U20" s="50">
        <v>109.96</v>
      </c>
      <c r="V20" s="43">
        <v>1738.68</v>
      </c>
      <c r="W20" s="43">
        <v>1737.02</v>
      </c>
      <c r="X20" s="49">
        <f t="shared" si="5"/>
        <v>2025.6664190806305</v>
      </c>
      <c r="Y20" s="48">
        <v>1.4118999999999999</v>
      </c>
    </row>
    <row r="21" spans="2:25" x14ac:dyDescent="0.25">
      <c r="B21" s="47">
        <v>44364</v>
      </c>
      <c r="C21" s="46">
        <v>2427.5</v>
      </c>
      <c r="D21" s="45">
        <v>2427.5</v>
      </c>
      <c r="E21" s="44">
        <f t="shared" si="0"/>
        <v>2427.5</v>
      </c>
      <c r="F21" s="46">
        <v>2407</v>
      </c>
      <c r="G21" s="45">
        <v>2407</v>
      </c>
      <c r="H21" s="44">
        <f t="shared" si="1"/>
        <v>2407</v>
      </c>
      <c r="I21" s="46">
        <v>2395</v>
      </c>
      <c r="J21" s="45">
        <v>2395</v>
      </c>
      <c r="K21" s="44">
        <f t="shared" si="2"/>
        <v>2395</v>
      </c>
      <c r="L21" s="46">
        <v>2370</v>
      </c>
      <c r="M21" s="45">
        <v>2370</v>
      </c>
      <c r="N21" s="44">
        <f t="shared" si="3"/>
        <v>2370</v>
      </c>
      <c r="O21" s="46">
        <v>2350</v>
      </c>
      <c r="P21" s="45">
        <v>2350</v>
      </c>
      <c r="Q21" s="44">
        <f t="shared" si="4"/>
        <v>2350</v>
      </c>
      <c r="R21" s="52">
        <v>2427.5</v>
      </c>
      <c r="S21" s="51">
        <v>1.3949</v>
      </c>
      <c r="T21" s="51">
        <v>1.1936</v>
      </c>
      <c r="U21" s="50">
        <v>110.72</v>
      </c>
      <c r="V21" s="43">
        <v>1740.27</v>
      </c>
      <c r="W21" s="43">
        <v>1725.32</v>
      </c>
      <c r="X21" s="49">
        <f t="shared" si="5"/>
        <v>2033.7634048257373</v>
      </c>
      <c r="Y21" s="48">
        <v>1.3951</v>
      </c>
    </row>
    <row r="22" spans="2:25" x14ac:dyDescent="0.25">
      <c r="B22" s="47">
        <v>44365</v>
      </c>
      <c r="C22" s="46">
        <v>2374</v>
      </c>
      <c r="D22" s="45">
        <v>2374</v>
      </c>
      <c r="E22" s="44">
        <f t="shared" si="0"/>
        <v>2374</v>
      </c>
      <c r="F22" s="46">
        <v>2380</v>
      </c>
      <c r="G22" s="45">
        <v>2380</v>
      </c>
      <c r="H22" s="44">
        <f t="shared" si="1"/>
        <v>2380</v>
      </c>
      <c r="I22" s="46">
        <v>2374.5</v>
      </c>
      <c r="J22" s="45">
        <v>2374.5</v>
      </c>
      <c r="K22" s="44">
        <f t="shared" si="2"/>
        <v>2374.5</v>
      </c>
      <c r="L22" s="46">
        <v>2354.5</v>
      </c>
      <c r="M22" s="45">
        <v>2354.5</v>
      </c>
      <c r="N22" s="44">
        <f t="shared" si="3"/>
        <v>2354.5</v>
      </c>
      <c r="O22" s="46">
        <v>2339.5</v>
      </c>
      <c r="P22" s="45">
        <v>2339.5</v>
      </c>
      <c r="Q22" s="44">
        <f t="shared" si="4"/>
        <v>2339.5</v>
      </c>
      <c r="R22" s="52">
        <v>2374</v>
      </c>
      <c r="S22" s="51">
        <v>1.3891</v>
      </c>
      <c r="T22" s="51">
        <v>1.1911</v>
      </c>
      <c r="U22" s="50">
        <v>110.13</v>
      </c>
      <c r="V22" s="43">
        <v>1709.02</v>
      </c>
      <c r="W22" s="43">
        <v>1713.09</v>
      </c>
      <c r="X22" s="49">
        <f t="shared" si="5"/>
        <v>1993.115607421711</v>
      </c>
      <c r="Y22" s="48">
        <v>1.3893</v>
      </c>
    </row>
    <row r="23" spans="2:25" x14ac:dyDescent="0.25">
      <c r="B23" s="47">
        <v>44368</v>
      </c>
      <c r="C23" s="46">
        <v>2353.5</v>
      </c>
      <c r="D23" s="45">
        <v>2353.5</v>
      </c>
      <c r="E23" s="44">
        <f t="shared" si="0"/>
        <v>2353.5</v>
      </c>
      <c r="F23" s="46">
        <v>2370.5</v>
      </c>
      <c r="G23" s="45">
        <v>2370.5</v>
      </c>
      <c r="H23" s="44">
        <f t="shared" si="1"/>
        <v>2370.5</v>
      </c>
      <c r="I23" s="46">
        <v>2366.5</v>
      </c>
      <c r="J23" s="45">
        <v>2366.5</v>
      </c>
      <c r="K23" s="44">
        <f t="shared" si="2"/>
        <v>2366.5</v>
      </c>
      <c r="L23" s="46">
        <v>2349.5</v>
      </c>
      <c r="M23" s="45">
        <v>2349.5</v>
      </c>
      <c r="N23" s="44">
        <f t="shared" si="3"/>
        <v>2349.5</v>
      </c>
      <c r="O23" s="46">
        <v>2339.5</v>
      </c>
      <c r="P23" s="45">
        <v>2339.5</v>
      </c>
      <c r="Q23" s="44">
        <f t="shared" si="4"/>
        <v>2339.5</v>
      </c>
      <c r="R23" s="52">
        <v>2353.5</v>
      </c>
      <c r="S23" s="51">
        <v>1.3876999999999999</v>
      </c>
      <c r="T23" s="51">
        <v>1.1896</v>
      </c>
      <c r="U23" s="50">
        <v>110.1</v>
      </c>
      <c r="V23" s="43">
        <v>1695.97</v>
      </c>
      <c r="W23" s="43">
        <v>1707.98</v>
      </c>
      <c r="X23" s="49">
        <f t="shared" si="5"/>
        <v>1978.3960995292534</v>
      </c>
      <c r="Y23" s="48">
        <v>1.3878999999999999</v>
      </c>
    </row>
    <row r="24" spans="2:25" x14ac:dyDescent="0.25">
      <c r="B24" s="47">
        <v>44369</v>
      </c>
      <c r="C24" s="46">
        <v>2375.5</v>
      </c>
      <c r="D24" s="45">
        <v>2375.5</v>
      </c>
      <c r="E24" s="44">
        <f t="shared" si="0"/>
        <v>2375.5</v>
      </c>
      <c r="F24" s="46">
        <v>2403</v>
      </c>
      <c r="G24" s="45">
        <v>2403</v>
      </c>
      <c r="H24" s="44">
        <f t="shared" si="1"/>
        <v>2403</v>
      </c>
      <c r="I24" s="46">
        <v>2387</v>
      </c>
      <c r="J24" s="45">
        <v>2387</v>
      </c>
      <c r="K24" s="44">
        <f t="shared" si="2"/>
        <v>2387</v>
      </c>
      <c r="L24" s="46">
        <v>2369</v>
      </c>
      <c r="M24" s="45">
        <v>2369</v>
      </c>
      <c r="N24" s="44">
        <f t="shared" si="3"/>
        <v>2369</v>
      </c>
      <c r="O24" s="46">
        <v>2356.5</v>
      </c>
      <c r="P24" s="45">
        <v>2356.5</v>
      </c>
      <c r="Q24" s="44">
        <f t="shared" si="4"/>
        <v>2356.5</v>
      </c>
      <c r="R24" s="52">
        <v>2375.5</v>
      </c>
      <c r="S24" s="51">
        <v>1.3900999999999999</v>
      </c>
      <c r="T24" s="51">
        <v>1.1893</v>
      </c>
      <c r="U24" s="50">
        <v>110.52</v>
      </c>
      <c r="V24" s="43">
        <v>1708.87</v>
      </c>
      <c r="W24" s="43">
        <v>1728.4</v>
      </c>
      <c r="X24" s="49">
        <f t="shared" si="5"/>
        <v>1997.393424703607</v>
      </c>
      <c r="Y24" s="48">
        <v>1.3903000000000001</v>
      </c>
    </row>
    <row r="25" spans="2:25" x14ac:dyDescent="0.25">
      <c r="B25" s="47">
        <v>44370</v>
      </c>
      <c r="C25" s="46">
        <v>2386.5</v>
      </c>
      <c r="D25" s="45">
        <v>2386.5</v>
      </c>
      <c r="E25" s="44">
        <f t="shared" si="0"/>
        <v>2386.5</v>
      </c>
      <c r="F25" s="46">
        <v>2416</v>
      </c>
      <c r="G25" s="45">
        <v>2416</v>
      </c>
      <c r="H25" s="44">
        <f t="shared" si="1"/>
        <v>2416</v>
      </c>
      <c r="I25" s="46">
        <v>2397.5</v>
      </c>
      <c r="J25" s="45">
        <v>2397.5</v>
      </c>
      <c r="K25" s="44">
        <f t="shared" si="2"/>
        <v>2397.5</v>
      </c>
      <c r="L25" s="46">
        <v>2376.5</v>
      </c>
      <c r="M25" s="45">
        <v>2376.5</v>
      </c>
      <c r="N25" s="44">
        <f t="shared" si="3"/>
        <v>2376.5</v>
      </c>
      <c r="O25" s="46">
        <v>2364</v>
      </c>
      <c r="P25" s="45">
        <v>2364</v>
      </c>
      <c r="Q25" s="44">
        <f t="shared" si="4"/>
        <v>2364</v>
      </c>
      <c r="R25" s="52">
        <v>2386.5</v>
      </c>
      <c r="S25" s="51">
        <v>1.3972</v>
      </c>
      <c r="T25" s="51">
        <v>1.1940999999999999</v>
      </c>
      <c r="U25" s="50">
        <v>110.87</v>
      </c>
      <c r="V25" s="43">
        <v>1708.06</v>
      </c>
      <c r="W25" s="43">
        <v>1728.93</v>
      </c>
      <c r="X25" s="49">
        <f t="shared" si="5"/>
        <v>1998.5763336403986</v>
      </c>
      <c r="Y25" s="48">
        <v>1.3974</v>
      </c>
    </row>
    <row r="26" spans="2:25" x14ac:dyDescent="0.25">
      <c r="B26" s="47">
        <v>44371</v>
      </c>
      <c r="C26" s="46">
        <v>2397.5</v>
      </c>
      <c r="D26" s="45">
        <v>2397.5</v>
      </c>
      <c r="E26" s="44">
        <f t="shared" si="0"/>
        <v>2397.5</v>
      </c>
      <c r="F26" s="46">
        <v>2424</v>
      </c>
      <c r="G26" s="45">
        <v>2424</v>
      </c>
      <c r="H26" s="44">
        <f t="shared" si="1"/>
        <v>2424</v>
      </c>
      <c r="I26" s="46">
        <v>2406.5</v>
      </c>
      <c r="J26" s="45">
        <v>2406.5</v>
      </c>
      <c r="K26" s="44">
        <f t="shared" si="2"/>
        <v>2406.5</v>
      </c>
      <c r="L26" s="46">
        <v>2383.5</v>
      </c>
      <c r="M26" s="45">
        <v>2383.5</v>
      </c>
      <c r="N26" s="44">
        <f t="shared" si="3"/>
        <v>2383.5</v>
      </c>
      <c r="O26" s="46">
        <v>2368.5</v>
      </c>
      <c r="P26" s="45">
        <v>2368.5</v>
      </c>
      <c r="Q26" s="44">
        <f t="shared" si="4"/>
        <v>2368.5</v>
      </c>
      <c r="R26" s="52">
        <v>2397.5</v>
      </c>
      <c r="S26" s="51">
        <v>1.3911</v>
      </c>
      <c r="T26" s="51">
        <v>1.1936</v>
      </c>
      <c r="U26" s="50">
        <v>110.81</v>
      </c>
      <c r="V26" s="43">
        <v>1723.46</v>
      </c>
      <c r="W26" s="43">
        <v>1742.26</v>
      </c>
      <c r="X26" s="49">
        <f t="shared" si="5"/>
        <v>2008.6293565683645</v>
      </c>
      <c r="Y26" s="48">
        <v>1.3913</v>
      </c>
    </row>
    <row r="27" spans="2:25" x14ac:dyDescent="0.25">
      <c r="B27" s="47">
        <v>44372</v>
      </c>
      <c r="C27" s="46">
        <v>2451</v>
      </c>
      <c r="D27" s="45">
        <v>2451</v>
      </c>
      <c r="E27" s="44">
        <f t="shared" si="0"/>
        <v>2451</v>
      </c>
      <c r="F27" s="46">
        <v>2470</v>
      </c>
      <c r="G27" s="45">
        <v>2470</v>
      </c>
      <c r="H27" s="44">
        <f t="shared" si="1"/>
        <v>2470</v>
      </c>
      <c r="I27" s="46">
        <v>2443</v>
      </c>
      <c r="J27" s="45">
        <v>2443</v>
      </c>
      <c r="K27" s="44">
        <f t="shared" si="2"/>
        <v>2443</v>
      </c>
      <c r="L27" s="46">
        <v>2421</v>
      </c>
      <c r="M27" s="45">
        <v>2421</v>
      </c>
      <c r="N27" s="44">
        <f t="shared" si="3"/>
        <v>2421</v>
      </c>
      <c r="O27" s="46">
        <v>2405</v>
      </c>
      <c r="P27" s="45">
        <v>2405</v>
      </c>
      <c r="Q27" s="44">
        <f t="shared" si="4"/>
        <v>2405</v>
      </c>
      <c r="R27" s="52">
        <v>2451</v>
      </c>
      <c r="S27" s="51">
        <v>1.3896999999999999</v>
      </c>
      <c r="T27" s="51">
        <v>1.1941999999999999</v>
      </c>
      <c r="U27" s="50">
        <v>110.74</v>
      </c>
      <c r="V27" s="43">
        <v>1763.69</v>
      </c>
      <c r="W27" s="43">
        <v>1776.98</v>
      </c>
      <c r="X27" s="49">
        <f t="shared" si="5"/>
        <v>2052.4200301457045</v>
      </c>
      <c r="Y27" s="48">
        <v>1.39</v>
      </c>
    </row>
    <row r="28" spans="2:25" x14ac:dyDescent="0.25">
      <c r="B28" s="47">
        <v>44375</v>
      </c>
      <c r="C28" s="46">
        <v>2458</v>
      </c>
      <c r="D28" s="45">
        <v>2458</v>
      </c>
      <c r="E28" s="44">
        <f t="shared" si="0"/>
        <v>2458</v>
      </c>
      <c r="F28" s="46">
        <v>2477.5</v>
      </c>
      <c r="G28" s="45">
        <v>2477.5</v>
      </c>
      <c r="H28" s="44">
        <f t="shared" si="1"/>
        <v>2477.5</v>
      </c>
      <c r="I28" s="46">
        <v>2437</v>
      </c>
      <c r="J28" s="45">
        <v>2437</v>
      </c>
      <c r="K28" s="44">
        <f t="shared" si="2"/>
        <v>2437</v>
      </c>
      <c r="L28" s="46">
        <v>2411</v>
      </c>
      <c r="M28" s="45">
        <v>2411</v>
      </c>
      <c r="N28" s="44">
        <f t="shared" si="3"/>
        <v>2411</v>
      </c>
      <c r="O28" s="46">
        <v>2393</v>
      </c>
      <c r="P28" s="45">
        <v>2393</v>
      </c>
      <c r="Q28" s="44">
        <f t="shared" si="4"/>
        <v>2393</v>
      </c>
      <c r="R28" s="52">
        <v>2458</v>
      </c>
      <c r="S28" s="51">
        <v>1.3891</v>
      </c>
      <c r="T28" s="51">
        <v>1.1908000000000001</v>
      </c>
      <c r="U28" s="50">
        <v>110.94</v>
      </c>
      <c r="V28" s="43">
        <v>1769.49</v>
      </c>
      <c r="W28" s="43">
        <v>1783.14</v>
      </c>
      <c r="X28" s="49">
        <f t="shared" si="5"/>
        <v>2064.158548874706</v>
      </c>
      <c r="Y28" s="48">
        <v>1.3894</v>
      </c>
    </row>
    <row r="29" spans="2:25" x14ac:dyDescent="0.25">
      <c r="B29" s="47">
        <v>44376</v>
      </c>
      <c r="C29" s="46">
        <v>2518.5</v>
      </c>
      <c r="D29" s="45">
        <v>2518.5</v>
      </c>
      <c r="E29" s="44">
        <f t="shared" si="0"/>
        <v>2518.5</v>
      </c>
      <c r="F29" s="46">
        <v>2533</v>
      </c>
      <c r="G29" s="45">
        <v>2533</v>
      </c>
      <c r="H29" s="44">
        <f t="shared" si="1"/>
        <v>2533</v>
      </c>
      <c r="I29" s="46">
        <v>2475.5</v>
      </c>
      <c r="J29" s="45">
        <v>2475.5</v>
      </c>
      <c r="K29" s="44">
        <f t="shared" si="2"/>
        <v>2475.5</v>
      </c>
      <c r="L29" s="46">
        <v>2445.5</v>
      </c>
      <c r="M29" s="45">
        <v>2445.5</v>
      </c>
      <c r="N29" s="44">
        <f t="shared" si="3"/>
        <v>2445.5</v>
      </c>
      <c r="O29" s="46">
        <v>2418.5</v>
      </c>
      <c r="P29" s="45">
        <v>2418.5</v>
      </c>
      <c r="Q29" s="44">
        <f t="shared" si="4"/>
        <v>2418.5</v>
      </c>
      <c r="R29" s="52">
        <v>2518.5</v>
      </c>
      <c r="S29" s="51">
        <v>1.3827</v>
      </c>
      <c r="T29" s="51">
        <v>1.1890000000000001</v>
      </c>
      <c r="U29" s="50">
        <v>110.61</v>
      </c>
      <c r="V29" s="43">
        <v>1821.44</v>
      </c>
      <c r="W29" s="43">
        <v>1831.53</v>
      </c>
      <c r="X29" s="49">
        <f t="shared" si="5"/>
        <v>2118.1665264928511</v>
      </c>
      <c r="Y29" s="48">
        <v>1.383</v>
      </c>
    </row>
    <row r="30" spans="2:25" x14ac:dyDescent="0.25">
      <c r="B30" s="47">
        <v>44377</v>
      </c>
      <c r="C30" s="46">
        <v>2523</v>
      </c>
      <c r="D30" s="45">
        <v>2523</v>
      </c>
      <c r="E30" s="44">
        <f t="shared" si="0"/>
        <v>2523</v>
      </c>
      <c r="F30" s="46">
        <v>2535</v>
      </c>
      <c r="G30" s="45">
        <v>2535</v>
      </c>
      <c r="H30" s="44">
        <f t="shared" si="1"/>
        <v>2535</v>
      </c>
      <c r="I30" s="46">
        <v>2469.5</v>
      </c>
      <c r="J30" s="45">
        <v>2469.5</v>
      </c>
      <c r="K30" s="44">
        <f t="shared" si="2"/>
        <v>2469.5</v>
      </c>
      <c r="L30" s="46">
        <v>2425</v>
      </c>
      <c r="M30" s="45">
        <v>2425</v>
      </c>
      <c r="N30" s="44">
        <f t="shared" si="3"/>
        <v>2425</v>
      </c>
      <c r="O30" s="46">
        <v>2380</v>
      </c>
      <c r="P30" s="45">
        <v>2380</v>
      </c>
      <c r="Q30" s="44">
        <f t="shared" si="4"/>
        <v>2380</v>
      </c>
      <c r="R30" s="52">
        <v>2523</v>
      </c>
      <c r="S30" s="51">
        <v>1.3868</v>
      </c>
      <c r="T30" s="51">
        <v>1.1894</v>
      </c>
      <c r="U30" s="50">
        <v>110.53</v>
      </c>
      <c r="V30" s="43">
        <v>1819.3</v>
      </c>
      <c r="W30" s="43">
        <v>1827.55</v>
      </c>
      <c r="X30" s="49">
        <f t="shared" si="5"/>
        <v>2121.2375987893056</v>
      </c>
      <c r="Y30" s="48">
        <v>1.3871</v>
      </c>
    </row>
    <row r="31" spans="2:25" s="10" customFormat="1" x14ac:dyDescent="0.25">
      <c r="B31" s="42" t="s">
        <v>11</v>
      </c>
      <c r="C31" s="41">
        <f>ROUND(AVERAGE(C9:C30),2)</f>
        <v>2439.09</v>
      </c>
      <c r="D31" s="40">
        <f>ROUND(AVERAGE(D9:D30),2)</f>
        <v>2439.09</v>
      </c>
      <c r="E31" s="39">
        <f>ROUND(AVERAGE(C31:D31),2)</f>
        <v>2439.09</v>
      </c>
      <c r="F31" s="41">
        <f>ROUND(AVERAGE(F9:F30),2)</f>
        <v>2445.59</v>
      </c>
      <c r="G31" s="40">
        <f>ROUND(AVERAGE(G9:G30),2)</f>
        <v>2445.59</v>
      </c>
      <c r="H31" s="39">
        <f>ROUND(AVERAGE(F31:G31),2)</f>
        <v>2445.59</v>
      </c>
      <c r="I31" s="41">
        <f>ROUND(AVERAGE(I9:I30),2)</f>
        <v>2428.66</v>
      </c>
      <c r="J31" s="40">
        <f>ROUND(AVERAGE(J9:J30),2)</f>
        <v>2428.66</v>
      </c>
      <c r="K31" s="39">
        <f>ROUND(AVERAGE(I31:J31),2)</f>
        <v>2428.66</v>
      </c>
      <c r="L31" s="41">
        <f>ROUND(AVERAGE(L9:L30),2)</f>
        <v>2405.11</v>
      </c>
      <c r="M31" s="40">
        <f>ROUND(AVERAGE(M9:M30),2)</f>
        <v>2405.11</v>
      </c>
      <c r="N31" s="39">
        <f>ROUND(AVERAGE(L31:M31),2)</f>
        <v>2405.11</v>
      </c>
      <c r="O31" s="41">
        <f>ROUND(AVERAGE(O9:O30),2)</f>
        <v>2387.9499999999998</v>
      </c>
      <c r="P31" s="40">
        <f>ROUND(AVERAGE(P9:P30),2)</f>
        <v>2387.9499999999998</v>
      </c>
      <c r="Q31" s="39">
        <f>ROUND(AVERAGE(O31:P31),2)</f>
        <v>2387.9499999999998</v>
      </c>
      <c r="R31" s="38">
        <f>ROUND(AVERAGE(R9:R30),2)</f>
        <v>2439.09</v>
      </c>
      <c r="S31" s="37">
        <f>ROUND(AVERAGE(S9:S30),4)</f>
        <v>1.4028</v>
      </c>
      <c r="T31" s="36">
        <f>ROUND(AVERAGE(T9:T30),4)</f>
        <v>1.2047000000000001</v>
      </c>
      <c r="U31" s="175">
        <f>ROUND(AVERAGE(U9:U30),2)</f>
        <v>110.11</v>
      </c>
      <c r="V31" s="35">
        <f>AVERAGE(V9:V30)</f>
        <v>1738.8227272727272</v>
      </c>
      <c r="W31" s="35">
        <f>AVERAGE(W9:W30)</f>
        <v>1743.2800000000002</v>
      </c>
      <c r="X31" s="35">
        <f>AVERAGE(X9:X30)</f>
        <v>2024.7555248842086</v>
      </c>
      <c r="Y31" s="34">
        <f>AVERAGE(Y9:Y30)</f>
        <v>1.4029863636363635</v>
      </c>
    </row>
    <row r="32" spans="2:25" s="5" customFormat="1" x14ac:dyDescent="0.25">
      <c r="B32" s="33" t="s">
        <v>12</v>
      </c>
      <c r="C32" s="32">
        <f t="shared" ref="C32:Y32" si="6">MAX(C9:C30)</f>
        <v>2523</v>
      </c>
      <c r="D32" s="31">
        <f t="shared" si="6"/>
        <v>2523</v>
      </c>
      <c r="E32" s="30">
        <f t="shared" si="6"/>
        <v>2523</v>
      </c>
      <c r="F32" s="32">
        <f t="shared" si="6"/>
        <v>2535</v>
      </c>
      <c r="G32" s="31">
        <f t="shared" si="6"/>
        <v>2535</v>
      </c>
      <c r="H32" s="30">
        <f t="shared" si="6"/>
        <v>2535</v>
      </c>
      <c r="I32" s="32">
        <f t="shared" si="6"/>
        <v>2486</v>
      </c>
      <c r="J32" s="31">
        <f t="shared" si="6"/>
        <v>2486</v>
      </c>
      <c r="K32" s="30">
        <f t="shared" si="6"/>
        <v>2486</v>
      </c>
      <c r="L32" s="32">
        <f t="shared" si="6"/>
        <v>2466</v>
      </c>
      <c r="M32" s="31">
        <f t="shared" si="6"/>
        <v>2466</v>
      </c>
      <c r="N32" s="30">
        <f t="shared" si="6"/>
        <v>2466</v>
      </c>
      <c r="O32" s="32">
        <f t="shared" si="6"/>
        <v>2452.5</v>
      </c>
      <c r="P32" s="31">
        <f t="shared" si="6"/>
        <v>2452.5</v>
      </c>
      <c r="Q32" s="30">
        <f t="shared" si="6"/>
        <v>2452.5</v>
      </c>
      <c r="R32" s="29">
        <f t="shared" si="6"/>
        <v>2523</v>
      </c>
      <c r="S32" s="28">
        <f t="shared" si="6"/>
        <v>1.4187000000000001</v>
      </c>
      <c r="T32" s="27">
        <f t="shared" si="6"/>
        <v>1.2222</v>
      </c>
      <c r="U32" s="26">
        <f t="shared" si="6"/>
        <v>110.94</v>
      </c>
      <c r="V32" s="25">
        <f t="shared" si="6"/>
        <v>1821.44</v>
      </c>
      <c r="W32" s="25">
        <f t="shared" si="6"/>
        <v>1831.53</v>
      </c>
      <c r="X32" s="25">
        <f t="shared" si="6"/>
        <v>2121.2375987893056</v>
      </c>
      <c r="Y32" s="24">
        <f t="shared" si="6"/>
        <v>1.4188000000000001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2353.5</v>
      </c>
      <c r="D33" s="21">
        <f t="shared" si="7"/>
        <v>2353.5</v>
      </c>
      <c r="E33" s="20">
        <f t="shared" si="7"/>
        <v>2353.5</v>
      </c>
      <c r="F33" s="22">
        <f t="shared" si="7"/>
        <v>2370.5</v>
      </c>
      <c r="G33" s="21">
        <f t="shared" si="7"/>
        <v>2370.5</v>
      </c>
      <c r="H33" s="20">
        <f t="shared" si="7"/>
        <v>2370.5</v>
      </c>
      <c r="I33" s="22">
        <f t="shared" si="7"/>
        <v>2366.5</v>
      </c>
      <c r="J33" s="21">
        <f t="shared" si="7"/>
        <v>2366.5</v>
      </c>
      <c r="K33" s="20">
        <f t="shared" si="7"/>
        <v>2366.5</v>
      </c>
      <c r="L33" s="22">
        <f t="shared" si="7"/>
        <v>2349.5</v>
      </c>
      <c r="M33" s="21">
        <f t="shared" si="7"/>
        <v>2349.5</v>
      </c>
      <c r="N33" s="20">
        <f t="shared" si="7"/>
        <v>2349.5</v>
      </c>
      <c r="O33" s="22">
        <f t="shared" si="7"/>
        <v>2339.5</v>
      </c>
      <c r="P33" s="21">
        <f t="shared" si="7"/>
        <v>2339.5</v>
      </c>
      <c r="Q33" s="20">
        <f t="shared" si="7"/>
        <v>2339.5</v>
      </c>
      <c r="R33" s="19">
        <f t="shared" si="7"/>
        <v>2353.5</v>
      </c>
      <c r="S33" s="18">
        <f t="shared" si="7"/>
        <v>1.3827</v>
      </c>
      <c r="T33" s="17">
        <f t="shared" si="7"/>
        <v>1.1890000000000001</v>
      </c>
      <c r="U33" s="16">
        <f t="shared" si="7"/>
        <v>109.31</v>
      </c>
      <c r="V33" s="15">
        <f t="shared" si="7"/>
        <v>1682.17</v>
      </c>
      <c r="W33" s="15">
        <f t="shared" si="7"/>
        <v>1693.33</v>
      </c>
      <c r="X33" s="15">
        <f t="shared" si="7"/>
        <v>1958.2341839665219</v>
      </c>
      <c r="Y33" s="14">
        <f t="shared" si="7"/>
        <v>1.383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44348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44348</v>
      </c>
      <c r="C9" s="46">
        <v>3043</v>
      </c>
      <c r="D9" s="45">
        <v>3043</v>
      </c>
      <c r="E9" s="44">
        <f t="shared" ref="E9:E30" si="0">AVERAGE(C9:D9)</f>
        <v>3043</v>
      </c>
      <c r="F9" s="46">
        <v>3060.5</v>
      </c>
      <c r="G9" s="45">
        <v>3060.5</v>
      </c>
      <c r="H9" s="44">
        <f t="shared" ref="H9:H30" si="1">AVERAGE(F9:G9)</f>
        <v>3060.5</v>
      </c>
      <c r="I9" s="46">
        <v>3063.5</v>
      </c>
      <c r="J9" s="45">
        <v>3063.5</v>
      </c>
      <c r="K9" s="44">
        <f t="shared" ref="K9:K30" si="2">AVERAGE(I9:J9)</f>
        <v>3063.5</v>
      </c>
      <c r="L9" s="46">
        <v>3028</v>
      </c>
      <c r="M9" s="45">
        <v>3028</v>
      </c>
      <c r="N9" s="44">
        <f t="shared" ref="N9:N30" si="3">AVERAGE(L9:M9)</f>
        <v>3028</v>
      </c>
      <c r="O9" s="46">
        <v>3000.5</v>
      </c>
      <c r="P9" s="45">
        <v>3000.5</v>
      </c>
      <c r="Q9" s="44">
        <f t="shared" ref="Q9:Q30" si="4">AVERAGE(O9:P9)</f>
        <v>3000.5</v>
      </c>
      <c r="R9" s="52">
        <v>3043</v>
      </c>
      <c r="S9" s="51">
        <v>1.417</v>
      </c>
      <c r="T9" s="53">
        <v>1.2222</v>
      </c>
      <c r="U9" s="50">
        <v>109.63</v>
      </c>
      <c r="V9" s="43">
        <v>2147.4899999999998</v>
      </c>
      <c r="W9" s="43">
        <v>2159.69</v>
      </c>
      <c r="X9" s="49">
        <f t="shared" ref="X9:X30" si="5">R9/T9</f>
        <v>2489.7725413189332</v>
      </c>
      <c r="Y9" s="48">
        <v>1.4171</v>
      </c>
    </row>
    <row r="10" spans="1:25" x14ac:dyDescent="0.25">
      <c r="B10" s="47">
        <v>44349</v>
      </c>
      <c r="C10" s="46">
        <v>3061.5</v>
      </c>
      <c r="D10" s="45">
        <v>3061.5</v>
      </c>
      <c r="E10" s="44">
        <f t="shared" si="0"/>
        <v>3061.5</v>
      </c>
      <c r="F10" s="46">
        <v>3082.5</v>
      </c>
      <c r="G10" s="45">
        <v>3082.5</v>
      </c>
      <c r="H10" s="44">
        <f t="shared" si="1"/>
        <v>3082.5</v>
      </c>
      <c r="I10" s="46">
        <v>3083.5</v>
      </c>
      <c r="J10" s="45">
        <v>3083.5</v>
      </c>
      <c r="K10" s="44">
        <f t="shared" si="2"/>
        <v>3083.5</v>
      </c>
      <c r="L10" s="46">
        <v>3039</v>
      </c>
      <c r="M10" s="45">
        <v>3039</v>
      </c>
      <c r="N10" s="44">
        <f t="shared" si="3"/>
        <v>3039</v>
      </c>
      <c r="O10" s="46">
        <v>3005</v>
      </c>
      <c r="P10" s="45">
        <v>3005</v>
      </c>
      <c r="Q10" s="44">
        <f t="shared" si="4"/>
        <v>3005</v>
      </c>
      <c r="R10" s="52">
        <v>3061.5</v>
      </c>
      <c r="S10" s="51">
        <v>1.4139999999999999</v>
      </c>
      <c r="T10" s="51">
        <v>1.218</v>
      </c>
      <c r="U10" s="50">
        <v>109.8</v>
      </c>
      <c r="V10" s="43">
        <v>2165.13</v>
      </c>
      <c r="W10" s="43">
        <v>2179.83</v>
      </c>
      <c r="X10" s="49">
        <f t="shared" si="5"/>
        <v>2513.5467980295566</v>
      </c>
      <c r="Y10" s="48">
        <v>1.4140999999999999</v>
      </c>
    </row>
    <row r="11" spans="1:25" x14ac:dyDescent="0.25">
      <c r="B11" s="47">
        <v>44350</v>
      </c>
      <c r="C11" s="46">
        <v>2977.5</v>
      </c>
      <c r="D11" s="45">
        <v>2977.5</v>
      </c>
      <c r="E11" s="44">
        <f t="shared" si="0"/>
        <v>2977.5</v>
      </c>
      <c r="F11" s="46">
        <v>2996.5</v>
      </c>
      <c r="G11" s="45">
        <v>2996.5</v>
      </c>
      <c r="H11" s="44">
        <f t="shared" si="1"/>
        <v>2996.5</v>
      </c>
      <c r="I11" s="46">
        <v>2997.5</v>
      </c>
      <c r="J11" s="45">
        <v>2997.5</v>
      </c>
      <c r="K11" s="44">
        <f t="shared" si="2"/>
        <v>2997.5</v>
      </c>
      <c r="L11" s="46">
        <v>2957</v>
      </c>
      <c r="M11" s="45">
        <v>2957</v>
      </c>
      <c r="N11" s="44">
        <f t="shared" si="3"/>
        <v>2957</v>
      </c>
      <c r="O11" s="46">
        <v>2923</v>
      </c>
      <c r="P11" s="45">
        <v>2923</v>
      </c>
      <c r="Q11" s="44">
        <f t="shared" si="4"/>
        <v>2923</v>
      </c>
      <c r="R11" s="52">
        <v>2977.5</v>
      </c>
      <c r="S11" s="51">
        <v>1.4187000000000001</v>
      </c>
      <c r="T11" s="51">
        <v>1.2186999999999999</v>
      </c>
      <c r="U11" s="50">
        <v>109.8</v>
      </c>
      <c r="V11" s="43">
        <v>2098.75</v>
      </c>
      <c r="W11" s="43">
        <v>2112</v>
      </c>
      <c r="X11" s="49">
        <f t="shared" si="5"/>
        <v>2443.1771559858867</v>
      </c>
      <c r="Y11" s="48">
        <v>1.4188000000000001</v>
      </c>
    </row>
    <row r="12" spans="1:25" x14ac:dyDescent="0.25">
      <c r="B12" s="47">
        <v>44351</v>
      </c>
      <c r="C12" s="46">
        <v>2980</v>
      </c>
      <c r="D12" s="45">
        <v>2980</v>
      </c>
      <c r="E12" s="44">
        <f t="shared" si="0"/>
        <v>2980</v>
      </c>
      <c r="F12" s="46">
        <v>2998.5</v>
      </c>
      <c r="G12" s="45">
        <v>2998.5</v>
      </c>
      <c r="H12" s="44">
        <f t="shared" si="1"/>
        <v>2998.5</v>
      </c>
      <c r="I12" s="46">
        <v>3001</v>
      </c>
      <c r="J12" s="45">
        <v>3001</v>
      </c>
      <c r="K12" s="44">
        <f t="shared" si="2"/>
        <v>3001</v>
      </c>
      <c r="L12" s="46">
        <v>2960.5</v>
      </c>
      <c r="M12" s="45">
        <v>2960.5</v>
      </c>
      <c r="N12" s="44">
        <f t="shared" si="3"/>
        <v>2960.5</v>
      </c>
      <c r="O12" s="46">
        <v>2926.5</v>
      </c>
      <c r="P12" s="45">
        <v>2926.5</v>
      </c>
      <c r="Q12" s="44">
        <f t="shared" si="4"/>
        <v>2926.5</v>
      </c>
      <c r="R12" s="52">
        <v>2980</v>
      </c>
      <c r="S12" s="51">
        <v>1.413</v>
      </c>
      <c r="T12" s="51">
        <v>1.2113</v>
      </c>
      <c r="U12" s="50">
        <v>110.11</v>
      </c>
      <c r="V12" s="43">
        <v>2108.9899999999998</v>
      </c>
      <c r="W12" s="43">
        <v>2121.9299999999998</v>
      </c>
      <c r="X12" s="49">
        <f t="shared" si="5"/>
        <v>2460.1667629819203</v>
      </c>
      <c r="Y12" s="48">
        <v>1.4131</v>
      </c>
    </row>
    <row r="13" spans="1:25" x14ac:dyDescent="0.25">
      <c r="B13" s="47">
        <v>44354</v>
      </c>
      <c r="C13" s="46">
        <v>2963.5</v>
      </c>
      <c r="D13" s="45">
        <v>2963.5</v>
      </c>
      <c r="E13" s="44">
        <f t="shared" si="0"/>
        <v>2963.5</v>
      </c>
      <c r="F13" s="46">
        <v>2985.5</v>
      </c>
      <c r="G13" s="45">
        <v>2985.5</v>
      </c>
      <c r="H13" s="44">
        <f t="shared" si="1"/>
        <v>2985.5</v>
      </c>
      <c r="I13" s="46">
        <v>2987</v>
      </c>
      <c r="J13" s="45">
        <v>2987</v>
      </c>
      <c r="K13" s="44">
        <f t="shared" si="2"/>
        <v>2987</v>
      </c>
      <c r="L13" s="46">
        <v>2945</v>
      </c>
      <c r="M13" s="45">
        <v>2945</v>
      </c>
      <c r="N13" s="44">
        <f t="shared" si="3"/>
        <v>2945</v>
      </c>
      <c r="O13" s="46">
        <v>2911</v>
      </c>
      <c r="P13" s="45">
        <v>2911</v>
      </c>
      <c r="Q13" s="44">
        <f t="shared" si="4"/>
        <v>2911</v>
      </c>
      <c r="R13" s="52">
        <v>2963.5</v>
      </c>
      <c r="S13" s="51">
        <v>1.4174</v>
      </c>
      <c r="T13" s="51">
        <v>1.2164999999999999</v>
      </c>
      <c r="U13" s="50">
        <v>109.31</v>
      </c>
      <c r="V13" s="43">
        <v>2090.8000000000002</v>
      </c>
      <c r="W13" s="43">
        <v>2106.17</v>
      </c>
      <c r="X13" s="49">
        <f t="shared" si="5"/>
        <v>2436.0871352240033</v>
      </c>
      <c r="Y13" s="48">
        <v>1.4175</v>
      </c>
    </row>
    <row r="14" spans="1:25" x14ac:dyDescent="0.25">
      <c r="B14" s="47">
        <v>44355</v>
      </c>
      <c r="C14" s="46">
        <v>2999</v>
      </c>
      <c r="D14" s="45">
        <v>2999</v>
      </c>
      <c r="E14" s="44">
        <f t="shared" si="0"/>
        <v>2999</v>
      </c>
      <c r="F14" s="46">
        <v>3017</v>
      </c>
      <c r="G14" s="45">
        <v>3017</v>
      </c>
      <c r="H14" s="44">
        <f t="shared" si="1"/>
        <v>3017</v>
      </c>
      <c r="I14" s="46">
        <v>3012</v>
      </c>
      <c r="J14" s="45">
        <v>3012</v>
      </c>
      <c r="K14" s="44">
        <f t="shared" si="2"/>
        <v>3012</v>
      </c>
      <c r="L14" s="46">
        <v>2962</v>
      </c>
      <c r="M14" s="45">
        <v>2962</v>
      </c>
      <c r="N14" s="44">
        <f t="shared" si="3"/>
        <v>2962</v>
      </c>
      <c r="O14" s="46">
        <v>2928</v>
      </c>
      <c r="P14" s="45">
        <v>2928</v>
      </c>
      <c r="Q14" s="44">
        <f t="shared" si="4"/>
        <v>2928</v>
      </c>
      <c r="R14" s="52">
        <v>2999</v>
      </c>
      <c r="S14" s="51">
        <v>1.4146000000000001</v>
      </c>
      <c r="T14" s="51">
        <v>1.2178</v>
      </c>
      <c r="U14" s="50">
        <v>109.42</v>
      </c>
      <c r="V14" s="43">
        <v>2120.0300000000002</v>
      </c>
      <c r="W14" s="43">
        <v>2132.61</v>
      </c>
      <c r="X14" s="49">
        <f t="shared" si="5"/>
        <v>2462.6375431105271</v>
      </c>
      <c r="Y14" s="48">
        <v>1.4147000000000001</v>
      </c>
    </row>
    <row r="15" spans="1:25" x14ac:dyDescent="0.25">
      <c r="B15" s="47">
        <v>44356</v>
      </c>
      <c r="C15" s="46">
        <v>2996.5</v>
      </c>
      <c r="D15" s="45">
        <v>2996.5</v>
      </c>
      <c r="E15" s="44">
        <f t="shared" si="0"/>
        <v>2996.5</v>
      </c>
      <c r="F15" s="46">
        <v>3017</v>
      </c>
      <c r="G15" s="45">
        <v>3017</v>
      </c>
      <c r="H15" s="44">
        <f t="shared" si="1"/>
        <v>3017</v>
      </c>
      <c r="I15" s="46">
        <v>3010</v>
      </c>
      <c r="J15" s="45">
        <v>3010</v>
      </c>
      <c r="K15" s="44">
        <f t="shared" si="2"/>
        <v>3010</v>
      </c>
      <c r="L15" s="46">
        <v>2955</v>
      </c>
      <c r="M15" s="45">
        <v>2955</v>
      </c>
      <c r="N15" s="44">
        <f t="shared" si="3"/>
        <v>2955</v>
      </c>
      <c r="O15" s="46">
        <v>2921</v>
      </c>
      <c r="P15" s="45">
        <v>2921</v>
      </c>
      <c r="Q15" s="44">
        <f t="shared" si="4"/>
        <v>2921</v>
      </c>
      <c r="R15" s="52">
        <v>2996.5</v>
      </c>
      <c r="S15" s="51">
        <v>1.4175</v>
      </c>
      <c r="T15" s="51">
        <v>1.2195</v>
      </c>
      <c r="U15" s="50">
        <v>109.39</v>
      </c>
      <c r="V15" s="43">
        <v>2113.9299999999998</v>
      </c>
      <c r="W15" s="43">
        <v>2128.2399999999998</v>
      </c>
      <c r="X15" s="49">
        <f t="shared" si="5"/>
        <v>2457.1545715457155</v>
      </c>
      <c r="Y15" s="48">
        <v>1.4176</v>
      </c>
    </row>
    <row r="16" spans="1:25" x14ac:dyDescent="0.25">
      <c r="B16" s="47">
        <v>44357</v>
      </c>
      <c r="C16" s="46">
        <v>2965.5</v>
      </c>
      <c r="D16" s="45">
        <v>2965.5</v>
      </c>
      <c r="E16" s="44">
        <f t="shared" si="0"/>
        <v>2965.5</v>
      </c>
      <c r="F16" s="46">
        <v>2986.5</v>
      </c>
      <c r="G16" s="45">
        <v>2986.5</v>
      </c>
      <c r="H16" s="44">
        <f t="shared" si="1"/>
        <v>2986.5</v>
      </c>
      <c r="I16" s="46">
        <v>2975</v>
      </c>
      <c r="J16" s="45">
        <v>2975</v>
      </c>
      <c r="K16" s="44">
        <f t="shared" si="2"/>
        <v>2975</v>
      </c>
      <c r="L16" s="46">
        <v>2915</v>
      </c>
      <c r="M16" s="45">
        <v>2915</v>
      </c>
      <c r="N16" s="44">
        <f t="shared" si="3"/>
        <v>2915</v>
      </c>
      <c r="O16" s="46">
        <v>2881</v>
      </c>
      <c r="P16" s="45">
        <v>2881</v>
      </c>
      <c r="Q16" s="44">
        <f t="shared" si="4"/>
        <v>2881</v>
      </c>
      <c r="R16" s="52">
        <v>2965.5</v>
      </c>
      <c r="S16" s="51">
        <v>1.4100999999999999</v>
      </c>
      <c r="T16" s="51">
        <v>1.2177</v>
      </c>
      <c r="U16" s="50">
        <v>109.53</v>
      </c>
      <c r="V16" s="43">
        <v>2103.04</v>
      </c>
      <c r="W16" s="43">
        <v>2117.7800000000002</v>
      </c>
      <c r="X16" s="49">
        <f t="shared" si="5"/>
        <v>2435.328898743533</v>
      </c>
      <c r="Y16" s="48">
        <v>1.4101999999999999</v>
      </c>
    </row>
    <row r="17" spans="2:25" x14ac:dyDescent="0.25">
      <c r="B17" s="47">
        <v>44358</v>
      </c>
      <c r="C17" s="46">
        <v>3011</v>
      </c>
      <c r="D17" s="45">
        <v>3011</v>
      </c>
      <c r="E17" s="44">
        <f t="shared" si="0"/>
        <v>3011</v>
      </c>
      <c r="F17" s="46">
        <v>3027.5</v>
      </c>
      <c r="G17" s="45">
        <v>3027.5</v>
      </c>
      <c r="H17" s="44">
        <f t="shared" si="1"/>
        <v>3027.5</v>
      </c>
      <c r="I17" s="46">
        <v>3018</v>
      </c>
      <c r="J17" s="45">
        <v>3018</v>
      </c>
      <c r="K17" s="44">
        <f t="shared" si="2"/>
        <v>3018</v>
      </c>
      <c r="L17" s="46">
        <v>2963</v>
      </c>
      <c r="M17" s="45">
        <v>2963</v>
      </c>
      <c r="N17" s="44">
        <f t="shared" si="3"/>
        <v>2963</v>
      </c>
      <c r="O17" s="46">
        <v>2929</v>
      </c>
      <c r="P17" s="45">
        <v>2929</v>
      </c>
      <c r="Q17" s="44">
        <f t="shared" si="4"/>
        <v>2929</v>
      </c>
      <c r="R17" s="52">
        <v>3011</v>
      </c>
      <c r="S17" s="51">
        <v>1.4152</v>
      </c>
      <c r="T17" s="51">
        <v>1.2132000000000001</v>
      </c>
      <c r="U17" s="50">
        <v>109.57</v>
      </c>
      <c r="V17" s="43">
        <v>2127.61</v>
      </c>
      <c r="W17" s="43">
        <v>2139.12</v>
      </c>
      <c r="X17" s="49">
        <f t="shared" si="5"/>
        <v>2481.8661391361688</v>
      </c>
      <c r="Y17" s="48">
        <v>1.4153</v>
      </c>
    </row>
    <row r="18" spans="2:25" x14ac:dyDescent="0.25">
      <c r="B18" s="47">
        <v>44361</v>
      </c>
      <c r="C18" s="46">
        <v>3043</v>
      </c>
      <c r="D18" s="45">
        <v>3043</v>
      </c>
      <c r="E18" s="44">
        <f t="shared" si="0"/>
        <v>3043</v>
      </c>
      <c r="F18" s="46">
        <v>3058</v>
      </c>
      <c r="G18" s="45">
        <v>3058</v>
      </c>
      <c r="H18" s="44">
        <f t="shared" si="1"/>
        <v>3058</v>
      </c>
      <c r="I18" s="46">
        <v>3039</v>
      </c>
      <c r="J18" s="45">
        <v>3039</v>
      </c>
      <c r="K18" s="44">
        <f t="shared" si="2"/>
        <v>3039</v>
      </c>
      <c r="L18" s="46">
        <v>2969</v>
      </c>
      <c r="M18" s="45">
        <v>2969</v>
      </c>
      <c r="N18" s="44">
        <f t="shared" si="3"/>
        <v>2969</v>
      </c>
      <c r="O18" s="46">
        <v>2933</v>
      </c>
      <c r="P18" s="45">
        <v>2933</v>
      </c>
      <c r="Q18" s="44">
        <f t="shared" si="4"/>
        <v>2933</v>
      </c>
      <c r="R18" s="52">
        <v>3043</v>
      </c>
      <c r="S18" s="51">
        <v>1.4101999999999999</v>
      </c>
      <c r="T18" s="51">
        <v>1.2116</v>
      </c>
      <c r="U18" s="50">
        <v>109.76</v>
      </c>
      <c r="V18" s="43">
        <v>2157.85</v>
      </c>
      <c r="W18" s="43">
        <v>2168.33</v>
      </c>
      <c r="X18" s="49">
        <f t="shared" si="5"/>
        <v>2511.5549686365139</v>
      </c>
      <c r="Y18" s="48">
        <v>1.4103000000000001</v>
      </c>
    </row>
    <row r="19" spans="2:25" x14ac:dyDescent="0.25">
      <c r="B19" s="47">
        <v>44362</v>
      </c>
      <c r="C19" s="46">
        <v>2986.5</v>
      </c>
      <c r="D19" s="45">
        <v>2986.5</v>
      </c>
      <c r="E19" s="44">
        <f t="shared" si="0"/>
        <v>2986.5</v>
      </c>
      <c r="F19" s="46">
        <v>3002</v>
      </c>
      <c r="G19" s="45">
        <v>3002</v>
      </c>
      <c r="H19" s="44">
        <f t="shared" si="1"/>
        <v>3002</v>
      </c>
      <c r="I19" s="46">
        <v>2981</v>
      </c>
      <c r="J19" s="45">
        <v>2981</v>
      </c>
      <c r="K19" s="44">
        <f t="shared" si="2"/>
        <v>2981</v>
      </c>
      <c r="L19" s="46">
        <v>2911</v>
      </c>
      <c r="M19" s="45">
        <v>2911</v>
      </c>
      <c r="N19" s="44">
        <f t="shared" si="3"/>
        <v>2911</v>
      </c>
      <c r="O19" s="46">
        <v>2879</v>
      </c>
      <c r="P19" s="45">
        <v>2879</v>
      </c>
      <c r="Q19" s="44">
        <f t="shared" si="4"/>
        <v>2879</v>
      </c>
      <c r="R19" s="52">
        <v>2986.5</v>
      </c>
      <c r="S19" s="51">
        <v>1.4040999999999999</v>
      </c>
      <c r="T19" s="51">
        <v>1.2109000000000001</v>
      </c>
      <c r="U19" s="50">
        <v>110.13</v>
      </c>
      <c r="V19" s="43">
        <v>2126.9899999999998</v>
      </c>
      <c r="W19" s="43">
        <v>2137.7199999999998</v>
      </c>
      <c r="X19" s="49">
        <f t="shared" si="5"/>
        <v>2466.347344950037</v>
      </c>
      <c r="Y19" s="48">
        <v>1.4043000000000001</v>
      </c>
    </row>
    <row r="20" spans="2:25" x14ac:dyDescent="0.25">
      <c r="B20" s="47">
        <v>44363</v>
      </c>
      <c r="C20" s="46">
        <v>2972.5</v>
      </c>
      <c r="D20" s="45">
        <v>2972.5</v>
      </c>
      <c r="E20" s="44">
        <f t="shared" si="0"/>
        <v>2972.5</v>
      </c>
      <c r="F20" s="46">
        <v>2983</v>
      </c>
      <c r="G20" s="45">
        <v>2983</v>
      </c>
      <c r="H20" s="44">
        <f t="shared" si="1"/>
        <v>2983</v>
      </c>
      <c r="I20" s="46">
        <v>2972</v>
      </c>
      <c r="J20" s="45">
        <v>2972</v>
      </c>
      <c r="K20" s="44">
        <f t="shared" si="2"/>
        <v>2972</v>
      </c>
      <c r="L20" s="46">
        <v>2922</v>
      </c>
      <c r="M20" s="45">
        <v>2922</v>
      </c>
      <c r="N20" s="44">
        <f t="shared" si="3"/>
        <v>2922</v>
      </c>
      <c r="O20" s="46">
        <v>2890</v>
      </c>
      <c r="P20" s="45">
        <v>2890</v>
      </c>
      <c r="Q20" s="44">
        <f t="shared" si="4"/>
        <v>2890</v>
      </c>
      <c r="R20" s="52">
        <v>2972.5</v>
      </c>
      <c r="S20" s="51">
        <v>1.4117</v>
      </c>
      <c r="T20" s="51">
        <v>1.2117</v>
      </c>
      <c r="U20" s="50">
        <v>109.96</v>
      </c>
      <c r="V20" s="43">
        <v>2105.62</v>
      </c>
      <c r="W20" s="43">
        <v>2112.7600000000002</v>
      </c>
      <c r="X20" s="49">
        <f t="shared" si="5"/>
        <v>2453.1649748287532</v>
      </c>
      <c r="Y20" s="48">
        <v>1.4118999999999999</v>
      </c>
    </row>
    <row r="21" spans="2:25" x14ac:dyDescent="0.25">
      <c r="B21" s="47">
        <v>44364</v>
      </c>
      <c r="C21" s="46">
        <v>2962</v>
      </c>
      <c r="D21" s="45">
        <v>2962</v>
      </c>
      <c r="E21" s="44">
        <f t="shared" si="0"/>
        <v>2962</v>
      </c>
      <c r="F21" s="46">
        <v>2977.5</v>
      </c>
      <c r="G21" s="45">
        <v>2977.5</v>
      </c>
      <c r="H21" s="44">
        <f t="shared" si="1"/>
        <v>2977.5</v>
      </c>
      <c r="I21" s="46">
        <v>2971.5</v>
      </c>
      <c r="J21" s="45">
        <v>2971.5</v>
      </c>
      <c r="K21" s="44">
        <f t="shared" si="2"/>
        <v>2971.5</v>
      </c>
      <c r="L21" s="46">
        <v>2926.5</v>
      </c>
      <c r="M21" s="45">
        <v>2926.5</v>
      </c>
      <c r="N21" s="44">
        <f t="shared" si="3"/>
        <v>2926.5</v>
      </c>
      <c r="O21" s="46">
        <v>2889.5</v>
      </c>
      <c r="P21" s="45">
        <v>2889.5</v>
      </c>
      <c r="Q21" s="44">
        <f t="shared" si="4"/>
        <v>2889.5</v>
      </c>
      <c r="R21" s="52">
        <v>2962</v>
      </c>
      <c r="S21" s="51">
        <v>1.3949</v>
      </c>
      <c r="T21" s="51">
        <v>1.1936</v>
      </c>
      <c r="U21" s="50">
        <v>110.72</v>
      </c>
      <c r="V21" s="43">
        <v>2123.4499999999998</v>
      </c>
      <c r="W21" s="43">
        <v>2134.2600000000002</v>
      </c>
      <c r="X21" s="49">
        <f t="shared" si="5"/>
        <v>2481.5683646112602</v>
      </c>
      <c r="Y21" s="48">
        <v>1.3951</v>
      </c>
    </row>
    <row r="22" spans="2:25" x14ac:dyDescent="0.25">
      <c r="B22" s="47">
        <v>44365</v>
      </c>
      <c r="C22" s="46">
        <v>2873</v>
      </c>
      <c r="D22" s="45">
        <v>2873</v>
      </c>
      <c r="E22" s="44">
        <f t="shared" si="0"/>
        <v>2873</v>
      </c>
      <c r="F22" s="46">
        <v>2886.5</v>
      </c>
      <c r="G22" s="45">
        <v>2886.5</v>
      </c>
      <c r="H22" s="44">
        <f t="shared" si="1"/>
        <v>2886.5</v>
      </c>
      <c r="I22" s="46">
        <v>2885.5</v>
      </c>
      <c r="J22" s="45">
        <v>2885.5</v>
      </c>
      <c r="K22" s="44">
        <f t="shared" si="2"/>
        <v>2885.5</v>
      </c>
      <c r="L22" s="46">
        <v>2845.5</v>
      </c>
      <c r="M22" s="45">
        <v>2845.5</v>
      </c>
      <c r="N22" s="44">
        <f t="shared" si="3"/>
        <v>2845.5</v>
      </c>
      <c r="O22" s="46">
        <v>2819.5</v>
      </c>
      <c r="P22" s="45">
        <v>2819.5</v>
      </c>
      <c r="Q22" s="44">
        <f t="shared" si="4"/>
        <v>2819.5</v>
      </c>
      <c r="R22" s="52">
        <v>2873</v>
      </c>
      <c r="S22" s="51">
        <v>1.3891</v>
      </c>
      <c r="T22" s="51">
        <v>1.1911</v>
      </c>
      <c r="U22" s="50">
        <v>110.13</v>
      </c>
      <c r="V22" s="43">
        <v>2068.25</v>
      </c>
      <c r="W22" s="43">
        <v>2077.67</v>
      </c>
      <c r="X22" s="49">
        <f t="shared" si="5"/>
        <v>2412.0560826127107</v>
      </c>
      <c r="Y22" s="48">
        <v>1.3893</v>
      </c>
    </row>
    <row r="23" spans="2:25" x14ac:dyDescent="0.25">
      <c r="B23" s="47">
        <v>44368</v>
      </c>
      <c r="C23" s="46">
        <v>2832</v>
      </c>
      <c r="D23" s="45">
        <v>2832</v>
      </c>
      <c r="E23" s="44">
        <f t="shared" si="0"/>
        <v>2832</v>
      </c>
      <c r="F23" s="46">
        <v>2844</v>
      </c>
      <c r="G23" s="45">
        <v>2844</v>
      </c>
      <c r="H23" s="44">
        <f t="shared" si="1"/>
        <v>2844</v>
      </c>
      <c r="I23" s="46">
        <v>2842</v>
      </c>
      <c r="J23" s="45">
        <v>2842</v>
      </c>
      <c r="K23" s="44">
        <f t="shared" si="2"/>
        <v>2842</v>
      </c>
      <c r="L23" s="46">
        <v>2802</v>
      </c>
      <c r="M23" s="45">
        <v>2802</v>
      </c>
      <c r="N23" s="44">
        <f t="shared" si="3"/>
        <v>2802</v>
      </c>
      <c r="O23" s="46">
        <v>2776</v>
      </c>
      <c r="P23" s="45">
        <v>2776</v>
      </c>
      <c r="Q23" s="44">
        <f t="shared" si="4"/>
        <v>2776</v>
      </c>
      <c r="R23" s="52">
        <v>2832</v>
      </c>
      <c r="S23" s="51">
        <v>1.3876999999999999</v>
      </c>
      <c r="T23" s="51">
        <v>1.1896</v>
      </c>
      <c r="U23" s="50">
        <v>110.1</v>
      </c>
      <c r="V23" s="43">
        <v>2040.79</v>
      </c>
      <c r="W23" s="43">
        <v>2049.14</v>
      </c>
      <c r="X23" s="49">
        <f t="shared" si="5"/>
        <v>2380.6321452589104</v>
      </c>
      <c r="Y23" s="48">
        <v>1.3878999999999999</v>
      </c>
    </row>
    <row r="24" spans="2:25" x14ac:dyDescent="0.25">
      <c r="B24" s="47">
        <v>44369</v>
      </c>
      <c r="C24" s="46">
        <v>2841</v>
      </c>
      <c r="D24" s="45">
        <v>2841</v>
      </c>
      <c r="E24" s="44">
        <f t="shared" si="0"/>
        <v>2841</v>
      </c>
      <c r="F24" s="46">
        <v>2853</v>
      </c>
      <c r="G24" s="45">
        <v>2853</v>
      </c>
      <c r="H24" s="44">
        <f t="shared" si="1"/>
        <v>2853</v>
      </c>
      <c r="I24" s="46">
        <v>2849.5</v>
      </c>
      <c r="J24" s="45">
        <v>2849.5</v>
      </c>
      <c r="K24" s="44">
        <f t="shared" si="2"/>
        <v>2849.5</v>
      </c>
      <c r="L24" s="46">
        <v>2808.5</v>
      </c>
      <c r="M24" s="45">
        <v>2808.5</v>
      </c>
      <c r="N24" s="44">
        <f t="shared" si="3"/>
        <v>2808.5</v>
      </c>
      <c r="O24" s="46">
        <v>2782.5</v>
      </c>
      <c r="P24" s="45">
        <v>2782.5</v>
      </c>
      <c r="Q24" s="44">
        <f t="shared" si="4"/>
        <v>2782.5</v>
      </c>
      <c r="R24" s="52">
        <v>2841</v>
      </c>
      <c r="S24" s="51">
        <v>1.3900999999999999</v>
      </c>
      <c r="T24" s="51">
        <v>1.1893</v>
      </c>
      <c r="U24" s="50">
        <v>110.52</v>
      </c>
      <c r="V24" s="43">
        <v>2043.74</v>
      </c>
      <c r="W24" s="43">
        <v>2052.08</v>
      </c>
      <c r="X24" s="49">
        <f t="shared" si="5"/>
        <v>2388.8001345329185</v>
      </c>
      <c r="Y24" s="48">
        <v>1.3903000000000001</v>
      </c>
    </row>
    <row r="25" spans="2:25" x14ac:dyDescent="0.25">
      <c r="B25" s="47">
        <v>44370</v>
      </c>
      <c r="C25" s="46">
        <v>2869</v>
      </c>
      <c r="D25" s="45">
        <v>2869</v>
      </c>
      <c r="E25" s="44">
        <f t="shared" si="0"/>
        <v>2869</v>
      </c>
      <c r="F25" s="46">
        <v>2883.5</v>
      </c>
      <c r="G25" s="45">
        <v>2883.5</v>
      </c>
      <c r="H25" s="44">
        <f t="shared" si="1"/>
        <v>2883.5</v>
      </c>
      <c r="I25" s="46">
        <v>2880</v>
      </c>
      <c r="J25" s="45">
        <v>2880</v>
      </c>
      <c r="K25" s="44">
        <f t="shared" si="2"/>
        <v>2880</v>
      </c>
      <c r="L25" s="46">
        <v>2839</v>
      </c>
      <c r="M25" s="45">
        <v>2839</v>
      </c>
      <c r="N25" s="44">
        <f t="shared" si="3"/>
        <v>2839</v>
      </c>
      <c r="O25" s="46">
        <v>2813</v>
      </c>
      <c r="P25" s="45">
        <v>2813</v>
      </c>
      <c r="Q25" s="44">
        <f t="shared" si="4"/>
        <v>2813</v>
      </c>
      <c r="R25" s="52">
        <v>2869</v>
      </c>
      <c r="S25" s="51">
        <v>1.3972</v>
      </c>
      <c r="T25" s="51">
        <v>1.1940999999999999</v>
      </c>
      <c r="U25" s="50">
        <v>110.87</v>
      </c>
      <c r="V25" s="43">
        <v>2053.39</v>
      </c>
      <c r="W25" s="43">
        <v>2063.48</v>
      </c>
      <c r="X25" s="49">
        <f t="shared" si="5"/>
        <v>2402.6463445272593</v>
      </c>
      <c r="Y25" s="48">
        <v>1.3974</v>
      </c>
    </row>
    <row r="26" spans="2:25" x14ac:dyDescent="0.25">
      <c r="B26" s="47">
        <v>44371</v>
      </c>
      <c r="C26" s="46">
        <v>2896</v>
      </c>
      <c r="D26" s="45">
        <v>2896</v>
      </c>
      <c r="E26" s="44">
        <f t="shared" si="0"/>
        <v>2896</v>
      </c>
      <c r="F26" s="46">
        <v>2908.5</v>
      </c>
      <c r="G26" s="45">
        <v>2908.5</v>
      </c>
      <c r="H26" s="44">
        <f t="shared" si="1"/>
        <v>2908.5</v>
      </c>
      <c r="I26" s="46">
        <v>2905</v>
      </c>
      <c r="J26" s="45">
        <v>2905</v>
      </c>
      <c r="K26" s="44">
        <f t="shared" si="2"/>
        <v>2905</v>
      </c>
      <c r="L26" s="46">
        <v>2864</v>
      </c>
      <c r="M26" s="45">
        <v>2864</v>
      </c>
      <c r="N26" s="44">
        <f t="shared" si="3"/>
        <v>2864</v>
      </c>
      <c r="O26" s="46">
        <v>2838</v>
      </c>
      <c r="P26" s="45">
        <v>2838</v>
      </c>
      <c r="Q26" s="44">
        <f t="shared" si="4"/>
        <v>2838</v>
      </c>
      <c r="R26" s="52">
        <v>2896</v>
      </c>
      <c r="S26" s="51">
        <v>1.3911</v>
      </c>
      <c r="T26" s="51">
        <v>1.1936</v>
      </c>
      <c r="U26" s="50">
        <v>110.81</v>
      </c>
      <c r="V26" s="43">
        <v>2081.81</v>
      </c>
      <c r="W26" s="43">
        <v>2090.4899999999998</v>
      </c>
      <c r="X26" s="49">
        <f t="shared" si="5"/>
        <v>2426.2734584450404</v>
      </c>
      <c r="Y26" s="48">
        <v>1.3913</v>
      </c>
    </row>
    <row r="27" spans="2:25" x14ac:dyDescent="0.25">
      <c r="B27" s="47">
        <v>44372</v>
      </c>
      <c r="C27" s="46">
        <v>2876.5</v>
      </c>
      <c r="D27" s="45">
        <v>2876.5</v>
      </c>
      <c r="E27" s="44">
        <f t="shared" si="0"/>
        <v>2876.5</v>
      </c>
      <c r="F27" s="46">
        <v>2896.5</v>
      </c>
      <c r="G27" s="45">
        <v>2896.5</v>
      </c>
      <c r="H27" s="44">
        <f t="shared" si="1"/>
        <v>2896.5</v>
      </c>
      <c r="I27" s="46">
        <v>2891.5</v>
      </c>
      <c r="J27" s="45">
        <v>2891.5</v>
      </c>
      <c r="K27" s="44">
        <f t="shared" si="2"/>
        <v>2891.5</v>
      </c>
      <c r="L27" s="46">
        <v>2850.5</v>
      </c>
      <c r="M27" s="45">
        <v>2850.5</v>
      </c>
      <c r="N27" s="44">
        <f t="shared" si="3"/>
        <v>2850.5</v>
      </c>
      <c r="O27" s="46">
        <v>2824.5</v>
      </c>
      <c r="P27" s="45">
        <v>2824.5</v>
      </c>
      <c r="Q27" s="44">
        <f t="shared" si="4"/>
        <v>2824.5</v>
      </c>
      <c r="R27" s="52">
        <v>2876.5</v>
      </c>
      <c r="S27" s="51">
        <v>1.3896999999999999</v>
      </c>
      <c r="T27" s="51">
        <v>1.1941999999999999</v>
      </c>
      <c r="U27" s="50">
        <v>110.74</v>
      </c>
      <c r="V27" s="43">
        <v>2069.87</v>
      </c>
      <c r="W27" s="43">
        <v>2083.81</v>
      </c>
      <c r="X27" s="49">
        <f t="shared" si="5"/>
        <v>2408.7255066153075</v>
      </c>
      <c r="Y27" s="48">
        <v>1.39</v>
      </c>
    </row>
    <row r="28" spans="2:25" x14ac:dyDescent="0.25">
      <c r="B28" s="47">
        <v>44375</v>
      </c>
      <c r="C28" s="46">
        <v>2883</v>
      </c>
      <c r="D28" s="45">
        <v>2883</v>
      </c>
      <c r="E28" s="44">
        <f t="shared" si="0"/>
        <v>2883</v>
      </c>
      <c r="F28" s="46">
        <v>2898.5</v>
      </c>
      <c r="G28" s="45">
        <v>2898.5</v>
      </c>
      <c r="H28" s="44">
        <f t="shared" si="1"/>
        <v>2898.5</v>
      </c>
      <c r="I28" s="46">
        <v>2892.5</v>
      </c>
      <c r="J28" s="45">
        <v>2892.5</v>
      </c>
      <c r="K28" s="44">
        <f t="shared" si="2"/>
        <v>2892.5</v>
      </c>
      <c r="L28" s="46">
        <v>2851.5</v>
      </c>
      <c r="M28" s="45">
        <v>2851.5</v>
      </c>
      <c r="N28" s="44">
        <f t="shared" si="3"/>
        <v>2851.5</v>
      </c>
      <c r="O28" s="46">
        <v>2825.5</v>
      </c>
      <c r="P28" s="45">
        <v>2825.5</v>
      </c>
      <c r="Q28" s="44">
        <f t="shared" si="4"/>
        <v>2825.5</v>
      </c>
      <c r="R28" s="52">
        <v>2883</v>
      </c>
      <c r="S28" s="51">
        <v>1.3891</v>
      </c>
      <c r="T28" s="51">
        <v>1.1908000000000001</v>
      </c>
      <c r="U28" s="50">
        <v>110.94</v>
      </c>
      <c r="V28" s="43">
        <v>2075.44</v>
      </c>
      <c r="W28" s="43">
        <v>2086.15</v>
      </c>
      <c r="X28" s="49">
        <f t="shared" si="5"/>
        <v>2421.0614712798119</v>
      </c>
      <c r="Y28" s="48">
        <v>1.3894</v>
      </c>
    </row>
    <row r="29" spans="2:25" x14ac:dyDescent="0.25">
      <c r="B29" s="47">
        <v>44376</v>
      </c>
      <c r="C29" s="46">
        <v>2924</v>
      </c>
      <c r="D29" s="45">
        <v>2924</v>
      </c>
      <c r="E29" s="44">
        <f t="shared" si="0"/>
        <v>2924</v>
      </c>
      <c r="F29" s="46">
        <v>2929.5</v>
      </c>
      <c r="G29" s="45">
        <v>2929.5</v>
      </c>
      <c r="H29" s="44">
        <f t="shared" si="1"/>
        <v>2929.5</v>
      </c>
      <c r="I29" s="46">
        <v>2903.5</v>
      </c>
      <c r="J29" s="45">
        <v>2903.5</v>
      </c>
      <c r="K29" s="44">
        <f t="shared" si="2"/>
        <v>2903.5</v>
      </c>
      <c r="L29" s="46">
        <v>2862.5</v>
      </c>
      <c r="M29" s="45">
        <v>2862.5</v>
      </c>
      <c r="N29" s="44">
        <f t="shared" si="3"/>
        <v>2862.5</v>
      </c>
      <c r="O29" s="46">
        <v>2836.5</v>
      </c>
      <c r="P29" s="45">
        <v>2836.5</v>
      </c>
      <c r="Q29" s="44">
        <f t="shared" si="4"/>
        <v>2836.5</v>
      </c>
      <c r="R29" s="52">
        <v>2924</v>
      </c>
      <c r="S29" s="51">
        <v>1.3827</v>
      </c>
      <c r="T29" s="51">
        <v>1.1890000000000001</v>
      </c>
      <c r="U29" s="50">
        <v>110.61</v>
      </c>
      <c r="V29" s="43">
        <v>2114.6999999999998</v>
      </c>
      <c r="W29" s="43">
        <v>2118.2199999999998</v>
      </c>
      <c r="X29" s="49">
        <f t="shared" si="5"/>
        <v>2459.2094196804037</v>
      </c>
      <c r="Y29" s="48">
        <v>1.383</v>
      </c>
    </row>
    <row r="30" spans="2:25" x14ac:dyDescent="0.25">
      <c r="B30" s="47">
        <v>44377</v>
      </c>
      <c r="C30" s="46">
        <v>2945.5</v>
      </c>
      <c r="D30" s="45">
        <v>2945.5</v>
      </c>
      <c r="E30" s="44">
        <f t="shared" si="0"/>
        <v>2945.5</v>
      </c>
      <c r="F30" s="46">
        <v>2948.5</v>
      </c>
      <c r="G30" s="45">
        <v>2948.5</v>
      </c>
      <c r="H30" s="44">
        <f t="shared" si="1"/>
        <v>2948.5</v>
      </c>
      <c r="I30" s="46">
        <v>2910</v>
      </c>
      <c r="J30" s="45">
        <v>2910</v>
      </c>
      <c r="K30" s="44">
        <f t="shared" si="2"/>
        <v>2910</v>
      </c>
      <c r="L30" s="46">
        <v>2865</v>
      </c>
      <c r="M30" s="45">
        <v>2865</v>
      </c>
      <c r="N30" s="44">
        <f t="shared" si="3"/>
        <v>2865</v>
      </c>
      <c r="O30" s="46">
        <v>2839</v>
      </c>
      <c r="P30" s="45">
        <v>2839</v>
      </c>
      <c r="Q30" s="44">
        <f t="shared" si="4"/>
        <v>2839</v>
      </c>
      <c r="R30" s="52">
        <v>2945.5</v>
      </c>
      <c r="S30" s="51">
        <v>1.3868</v>
      </c>
      <c r="T30" s="51">
        <v>1.1894</v>
      </c>
      <c r="U30" s="50">
        <v>110.53</v>
      </c>
      <c r="V30" s="43">
        <v>2123.9499999999998</v>
      </c>
      <c r="W30" s="43">
        <v>2125.66</v>
      </c>
      <c r="X30" s="49">
        <f t="shared" si="5"/>
        <v>2476.4587186816884</v>
      </c>
      <c r="Y30" s="48">
        <v>1.3871</v>
      </c>
    </row>
    <row r="31" spans="2:25" s="10" customFormat="1" x14ac:dyDescent="0.25">
      <c r="B31" s="42" t="s">
        <v>11</v>
      </c>
      <c r="C31" s="41">
        <f>ROUND(AVERAGE(C9:C30),2)</f>
        <v>2950.07</v>
      </c>
      <c r="D31" s="40">
        <f>ROUND(AVERAGE(D9:D30),2)</f>
        <v>2950.07</v>
      </c>
      <c r="E31" s="39">
        <f>ROUND(AVERAGE(C31:D31),2)</f>
        <v>2950.07</v>
      </c>
      <c r="F31" s="41">
        <f>ROUND(AVERAGE(F9:F30),2)</f>
        <v>2965.48</v>
      </c>
      <c r="G31" s="40">
        <f>ROUND(AVERAGE(G9:G30),2)</f>
        <v>2965.48</v>
      </c>
      <c r="H31" s="39">
        <f>ROUND(AVERAGE(F31:G31),2)</f>
        <v>2965.48</v>
      </c>
      <c r="I31" s="41">
        <f>ROUND(AVERAGE(I9:I30),2)</f>
        <v>2957.75</v>
      </c>
      <c r="J31" s="40">
        <f>ROUND(AVERAGE(J9:J30),2)</f>
        <v>2957.75</v>
      </c>
      <c r="K31" s="39">
        <f>ROUND(AVERAGE(I31:J31),2)</f>
        <v>2957.75</v>
      </c>
      <c r="L31" s="41">
        <f>ROUND(AVERAGE(L9:L30),2)</f>
        <v>2910.98</v>
      </c>
      <c r="M31" s="40">
        <f>ROUND(AVERAGE(M9:M30),2)</f>
        <v>2910.98</v>
      </c>
      <c r="N31" s="39">
        <f>ROUND(AVERAGE(L31:M31),2)</f>
        <v>2910.98</v>
      </c>
      <c r="O31" s="41">
        <f>ROUND(AVERAGE(O9:O30),2)</f>
        <v>2880.5</v>
      </c>
      <c r="P31" s="40">
        <f>ROUND(AVERAGE(P9:P30),2)</f>
        <v>2880.5</v>
      </c>
      <c r="Q31" s="39">
        <f>ROUND(AVERAGE(O31:P31),2)</f>
        <v>2880.5</v>
      </c>
      <c r="R31" s="38">
        <f>ROUND(AVERAGE(R9:R30),2)</f>
        <v>2950.07</v>
      </c>
      <c r="S31" s="37">
        <f>ROUND(AVERAGE(S9:S30),4)</f>
        <v>1.4028</v>
      </c>
      <c r="T31" s="36">
        <f>ROUND(AVERAGE(T9:T30),4)</f>
        <v>1.2047000000000001</v>
      </c>
      <c r="U31" s="175">
        <f>ROUND(AVERAGE(U9:U30),2)</f>
        <v>110.11</v>
      </c>
      <c r="V31" s="35">
        <f>AVERAGE(V9:V30)</f>
        <v>2102.800909090909</v>
      </c>
      <c r="W31" s="35">
        <f>AVERAGE(W9:W30)</f>
        <v>2113.5063636363634</v>
      </c>
      <c r="X31" s="35">
        <f>AVERAGE(X9:X30)</f>
        <v>2448.556203669857</v>
      </c>
      <c r="Y31" s="34">
        <f>AVERAGE(Y9:Y30)</f>
        <v>1.4029863636363635</v>
      </c>
    </row>
    <row r="32" spans="2:25" s="5" customFormat="1" x14ac:dyDescent="0.25">
      <c r="B32" s="33" t="s">
        <v>12</v>
      </c>
      <c r="C32" s="32">
        <f t="shared" ref="C32:Y32" si="6">MAX(C9:C30)</f>
        <v>3061.5</v>
      </c>
      <c r="D32" s="31">
        <f t="shared" si="6"/>
        <v>3061.5</v>
      </c>
      <c r="E32" s="30">
        <f t="shared" si="6"/>
        <v>3061.5</v>
      </c>
      <c r="F32" s="32">
        <f t="shared" si="6"/>
        <v>3082.5</v>
      </c>
      <c r="G32" s="31">
        <f t="shared" si="6"/>
        <v>3082.5</v>
      </c>
      <c r="H32" s="30">
        <f t="shared" si="6"/>
        <v>3082.5</v>
      </c>
      <c r="I32" s="32">
        <f t="shared" si="6"/>
        <v>3083.5</v>
      </c>
      <c r="J32" s="31">
        <f t="shared" si="6"/>
        <v>3083.5</v>
      </c>
      <c r="K32" s="30">
        <f t="shared" si="6"/>
        <v>3083.5</v>
      </c>
      <c r="L32" s="32">
        <f t="shared" si="6"/>
        <v>3039</v>
      </c>
      <c r="M32" s="31">
        <f t="shared" si="6"/>
        <v>3039</v>
      </c>
      <c r="N32" s="30">
        <f t="shared" si="6"/>
        <v>3039</v>
      </c>
      <c r="O32" s="32">
        <f t="shared" si="6"/>
        <v>3005</v>
      </c>
      <c r="P32" s="31">
        <f t="shared" si="6"/>
        <v>3005</v>
      </c>
      <c r="Q32" s="30">
        <f t="shared" si="6"/>
        <v>3005</v>
      </c>
      <c r="R32" s="29">
        <f t="shared" si="6"/>
        <v>3061.5</v>
      </c>
      <c r="S32" s="28">
        <f t="shared" si="6"/>
        <v>1.4187000000000001</v>
      </c>
      <c r="T32" s="27">
        <f t="shared" si="6"/>
        <v>1.2222</v>
      </c>
      <c r="U32" s="26">
        <f t="shared" si="6"/>
        <v>110.94</v>
      </c>
      <c r="V32" s="25">
        <f t="shared" si="6"/>
        <v>2165.13</v>
      </c>
      <c r="W32" s="25">
        <f t="shared" si="6"/>
        <v>2179.83</v>
      </c>
      <c r="X32" s="25">
        <f t="shared" si="6"/>
        <v>2513.5467980295566</v>
      </c>
      <c r="Y32" s="24">
        <f t="shared" si="6"/>
        <v>1.4188000000000001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2832</v>
      </c>
      <c r="D33" s="21">
        <f t="shared" si="7"/>
        <v>2832</v>
      </c>
      <c r="E33" s="20">
        <f t="shared" si="7"/>
        <v>2832</v>
      </c>
      <c r="F33" s="22">
        <f t="shared" si="7"/>
        <v>2844</v>
      </c>
      <c r="G33" s="21">
        <f t="shared" si="7"/>
        <v>2844</v>
      </c>
      <c r="H33" s="20">
        <f t="shared" si="7"/>
        <v>2844</v>
      </c>
      <c r="I33" s="22">
        <f t="shared" si="7"/>
        <v>2842</v>
      </c>
      <c r="J33" s="21">
        <f t="shared" si="7"/>
        <v>2842</v>
      </c>
      <c r="K33" s="20">
        <f t="shared" si="7"/>
        <v>2842</v>
      </c>
      <c r="L33" s="22">
        <f t="shared" si="7"/>
        <v>2802</v>
      </c>
      <c r="M33" s="21">
        <f t="shared" si="7"/>
        <v>2802</v>
      </c>
      <c r="N33" s="20">
        <f t="shared" si="7"/>
        <v>2802</v>
      </c>
      <c r="O33" s="22">
        <f t="shared" si="7"/>
        <v>2776</v>
      </c>
      <c r="P33" s="21">
        <f t="shared" si="7"/>
        <v>2776</v>
      </c>
      <c r="Q33" s="20">
        <f t="shared" si="7"/>
        <v>2776</v>
      </c>
      <c r="R33" s="19">
        <f t="shared" si="7"/>
        <v>2832</v>
      </c>
      <c r="S33" s="18">
        <f t="shared" si="7"/>
        <v>1.3827</v>
      </c>
      <c r="T33" s="17">
        <f t="shared" si="7"/>
        <v>1.1890000000000001</v>
      </c>
      <c r="U33" s="16">
        <f t="shared" si="7"/>
        <v>109.31</v>
      </c>
      <c r="V33" s="15">
        <f t="shared" si="7"/>
        <v>2040.79</v>
      </c>
      <c r="W33" s="15">
        <f t="shared" si="7"/>
        <v>2049.14</v>
      </c>
      <c r="X33" s="15">
        <f t="shared" si="7"/>
        <v>2380.6321452589104</v>
      </c>
      <c r="Y33" s="14">
        <f t="shared" si="7"/>
        <v>1.383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44348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44348</v>
      </c>
      <c r="C9" s="46">
        <v>2179</v>
      </c>
      <c r="D9" s="45">
        <v>2179</v>
      </c>
      <c r="E9" s="44">
        <f t="shared" ref="E9:E30" si="0">AVERAGE(C9:D9)</f>
        <v>2179</v>
      </c>
      <c r="F9" s="46">
        <v>2182.5</v>
      </c>
      <c r="G9" s="45">
        <v>2182.5</v>
      </c>
      <c r="H9" s="44">
        <f t="shared" ref="H9:H30" si="1">AVERAGE(F9:G9)</f>
        <v>2182.5</v>
      </c>
      <c r="I9" s="46">
        <v>2221.5</v>
      </c>
      <c r="J9" s="45">
        <v>2221.5</v>
      </c>
      <c r="K9" s="44">
        <f t="shared" ref="K9:K30" si="2">AVERAGE(I9:J9)</f>
        <v>2221.5</v>
      </c>
      <c r="L9" s="46">
        <v>2245.5</v>
      </c>
      <c r="M9" s="45">
        <v>2245.5</v>
      </c>
      <c r="N9" s="44">
        <f t="shared" ref="N9:N30" si="3">AVERAGE(L9:M9)</f>
        <v>2245.5</v>
      </c>
      <c r="O9" s="46">
        <v>2272.5</v>
      </c>
      <c r="P9" s="45">
        <v>2272.5</v>
      </c>
      <c r="Q9" s="44">
        <f t="shared" ref="Q9:Q30" si="4">AVERAGE(O9:P9)</f>
        <v>2272.5</v>
      </c>
      <c r="R9" s="52">
        <v>2179</v>
      </c>
      <c r="S9" s="51">
        <v>1.417</v>
      </c>
      <c r="T9" s="53">
        <v>1.2222</v>
      </c>
      <c r="U9" s="50">
        <v>109.63</v>
      </c>
      <c r="V9" s="43">
        <v>1537.76</v>
      </c>
      <c r="W9" s="43">
        <v>1540.12</v>
      </c>
      <c r="X9" s="49">
        <f t="shared" ref="X9:X30" si="5">R9/T9</f>
        <v>1782.8505972835871</v>
      </c>
      <c r="Y9" s="48">
        <v>1.4171</v>
      </c>
    </row>
    <row r="10" spans="1:25" x14ac:dyDescent="0.25">
      <c r="B10" s="47">
        <v>44349</v>
      </c>
      <c r="C10" s="46">
        <v>2228.5</v>
      </c>
      <c r="D10" s="45">
        <v>2228.5</v>
      </c>
      <c r="E10" s="44">
        <f t="shared" si="0"/>
        <v>2228.5</v>
      </c>
      <c r="F10" s="46">
        <v>2207</v>
      </c>
      <c r="G10" s="45">
        <v>2207</v>
      </c>
      <c r="H10" s="44">
        <f t="shared" si="1"/>
        <v>2207</v>
      </c>
      <c r="I10" s="46">
        <v>2246</v>
      </c>
      <c r="J10" s="45">
        <v>2246</v>
      </c>
      <c r="K10" s="44">
        <f t="shared" si="2"/>
        <v>2246</v>
      </c>
      <c r="L10" s="46">
        <v>2270</v>
      </c>
      <c r="M10" s="45">
        <v>2270</v>
      </c>
      <c r="N10" s="44">
        <f t="shared" si="3"/>
        <v>2270</v>
      </c>
      <c r="O10" s="46">
        <v>2297</v>
      </c>
      <c r="P10" s="45">
        <v>2297</v>
      </c>
      <c r="Q10" s="44">
        <f t="shared" si="4"/>
        <v>2297</v>
      </c>
      <c r="R10" s="52">
        <v>2228.5</v>
      </c>
      <c r="S10" s="51">
        <v>1.4139999999999999</v>
      </c>
      <c r="T10" s="51">
        <v>1.218</v>
      </c>
      <c r="U10" s="50">
        <v>109.8</v>
      </c>
      <c r="V10" s="43">
        <v>1576.03</v>
      </c>
      <c r="W10" s="43">
        <v>1560.71</v>
      </c>
      <c r="X10" s="49">
        <f t="shared" si="5"/>
        <v>1829.6387520525452</v>
      </c>
      <c r="Y10" s="48">
        <v>1.4140999999999999</v>
      </c>
    </row>
    <row r="11" spans="1:25" x14ac:dyDescent="0.25">
      <c r="B11" s="47">
        <v>44350</v>
      </c>
      <c r="C11" s="46">
        <v>2193.5</v>
      </c>
      <c r="D11" s="45">
        <v>2193.5</v>
      </c>
      <c r="E11" s="44">
        <f t="shared" si="0"/>
        <v>2193.5</v>
      </c>
      <c r="F11" s="46">
        <v>2173</v>
      </c>
      <c r="G11" s="45">
        <v>2173</v>
      </c>
      <c r="H11" s="44">
        <f t="shared" si="1"/>
        <v>2173</v>
      </c>
      <c r="I11" s="46">
        <v>2212</v>
      </c>
      <c r="J11" s="45">
        <v>2212</v>
      </c>
      <c r="K11" s="44">
        <f t="shared" si="2"/>
        <v>2212</v>
      </c>
      <c r="L11" s="46">
        <v>2236</v>
      </c>
      <c r="M11" s="45">
        <v>2236</v>
      </c>
      <c r="N11" s="44">
        <f t="shared" si="3"/>
        <v>2236</v>
      </c>
      <c r="O11" s="46">
        <v>2263</v>
      </c>
      <c r="P11" s="45">
        <v>2263</v>
      </c>
      <c r="Q11" s="44">
        <f t="shared" si="4"/>
        <v>2263</v>
      </c>
      <c r="R11" s="52">
        <v>2193.5</v>
      </c>
      <c r="S11" s="51">
        <v>1.4187000000000001</v>
      </c>
      <c r="T11" s="51">
        <v>1.2186999999999999</v>
      </c>
      <c r="U11" s="50">
        <v>109.8</v>
      </c>
      <c r="V11" s="43">
        <v>1546.13</v>
      </c>
      <c r="W11" s="43">
        <v>1531.58</v>
      </c>
      <c r="X11" s="49">
        <f t="shared" si="5"/>
        <v>1799.8687125625668</v>
      </c>
      <c r="Y11" s="48">
        <v>1.4188000000000001</v>
      </c>
    </row>
    <row r="12" spans="1:25" x14ac:dyDescent="0.25">
      <c r="B12" s="47">
        <v>44351</v>
      </c>
      <c r="C12" s="46">
        <v>2147.5</v>
      </c>
      <c r="D12" s="45">
        <v>2147.5</v>
      </c>
      <c r="E12" s="44">
        <f t="shared" si="0"/>
        <v>2147.5</v>
      </c>
      <c r="F12" s="46">
        <v>2144</v>
      </c>
      <c r="G12" s="45">
        <v>2144</v>
      </c>
      <c r="H12" s="44">
        <f t="shared" si="1"/>
        <v>2144</v>
      </c>
      <c r="I12" s="46">
        <v>2182.5</v>
      </c>
      <c r="J12" s="45">
        <v>2182.5</v>
      </c>
      <c r="K12" s="44">
        <f t="shared" si="2"/>
        <v>2182.5</v>
      </c>
      <c r="L12" s="46">
        <v>2206.5</v>
      </c>
      <c r="M12" s="45">
        <v>2206.5</v>
      </c>
      <c r="N12" s="44">
        <f t="shared" si="3"/>
        <v>2206.5</v>
      </c>
      <c r="O12" s="46">
        <v>2233.5</v>
      </c>
      <c r="P12" s="45">
        <v>2233.5</v>
      </c>
      <c r="Q12" s="44">
        <f t="shared" si="4"/>
        <v>2233.5</v>
      </c>
      <c r="R12" s="52">
        <v>2147.5</v>
      </c>
      <c r="S12" s="51">
        <v>1.413</v>
      </c>
      <c r="T12" s="51">
        <v>1.2113</v>
      </c>
      <c r="U12" s="50">
        <v>110.11</v>
      </c>
      <c r="V12" s="43">
        <v>1519.82</v>
      </c>
      <c r="W12" s="43">
        <v>1517.23</v>
      </c>
      <c r="X12" s="49">
        <f t="shared" si="5"/>
        <v>1772.8886320482127</v>
      </c>
      <c r="Y12" s="48">
        <v>1.4131</v>
      </c>
    </row>
    <row r="13" spans="1:25" x14ac:dyDescent="0.25">
      <c r="B13" s="47">
        <v>44354</v>
      </c>
      <c r="C13" s="46">
        <v>2138.5</v>
      </c>
      <c r="D13" s="45">
        <v>2138.5</v>
      </c>
      <c r="E13" s="44">
        <f t="shared" si="0"/>
        <v>2138.5</v>
      </c>
      <c r="F13" s="46">
        <v>2138.5</v>
      </c>
      <c r="G13" s="45">
        <v>2138.5</v>
      </c>
      <c r="H13" s="44">
        <f t="shared" si="1"/>
        <v>2138.5</v>
      </c>
      <c r="I13" s="46">
        <v>2177</v>
      </c>
      <c r="J13" s="45">
        <v>2177</v>
      </c>
      <c r="K13" s="44">
        <f t="shared" si="2"/>
        <v>2177</v>
      </c>
      <c r="L13" s="46">
        <v>2201</v>
      </c>
      <c r="M13" s="45">
        <v>2201</v>
      </c>
      <c r="N13" s="44">
        <f t="shared" si="3"/>
        <v>2201</v>
      </c>
      <c r="O13" s="46">
        <v>2228</v>
      </c>
      <c r="P13" s="45">
        <v>2228</v>
      </c>
      <c r="Q13" s="44">
        <f t="shared" si="4"/>
        <v>2228</v>
      </c>
      <c r="R13" s="52">
        <v>2138.5</v>
      </c>
      <c r="S13" s="51">
        <v>1.4174</v>
      </c>
      <c r="T13" s="51">
        <v>1.2164999999999999</v>
      </c>
      <c r="U13" s="50">
        <v>109.31</v>
      </c>
      <c r="V13" s="43">
        <v>1508.75</v>
      </c>
      <c r="W13" s="43">
        <v>1508.64</v>
      </c>
      <c r="X13" s="49">
        <f t="shared" si="5"/>
        <v>1757.9120427455816</v>
      </c>
      <c r="Y13" s="48">
        <v>1.4175</v>
      </c>
    </row>
    <row r="14" spans="1:25" x14ac:dyDescent="0.25">
      <c r="B14" s="47">
        <v>44355</v>
      </c>
      <c r="C14" s="46">
        <v>2146</v>
      </c>
      <c r="D14" s="45">
        <v>2146</v>
      </c>
      <c r="E14" s="44">
        <f t="shared" si="0"/>
        <v>2146</v>
      </c>
      <c r="F14" s="46">
        <v>2154.5</v>
      </c>
      <c r="G14" s="45">
        <v>2154.5</v>
      </c>
      <c r="H14" s="44">
        <f t="shared" si="1"/>
        <v>2154.5</v>
      </c>
      <c r="I14" s="46">
        <v>2193</v>
      </c>
      <c r="J14" s="45">
        <v>2193</v>
      </c>
      <c r="K14" s="44">
        <f t="shared" si="2"/>
        <v>2193</v>
      </c>
      <c r="L14" s="46">
        <v>2217</v>
      </c>
      <c r="M14" s="45">
        <v>2217</v>
      </c>
      <c r="N14" s="44">
        <f t="shared" si="3"/>
        <v>2217</v>
      </c>
      <c r="O14" s="46">
        <v>2244</v>
      </c>
      <c r="P14" s="45">
        <v>2244</v>
      </c>
      <c r="Q14" s="44">
        <f t="shared" si="4"/>
        <v>2244</v>
      </c>
      <c r="R14" s="52">
        <v>2146</v>
      </c>
      <c r="S14" s="51">
        <v>1.4146000000000001</v>
      </c>
      <c r="T14" s="51">
        <v>1.2178</v>
      </c>
      <c r="U14" s="50">
        <v>109.42</v>
      </c>
      <c r="V14" s="43">
        <v>1517.04</v>
      </c>
      <c r="W14" s="43">
        <v>1522.94</v>
      </c>
      <c r="X14" s="49">
        <f t="shared" si="5"/>
        <v>1762.1941205452456</v>
      </c>
      <c r="Y14" s="48">
        <v>1.4147000000000001</v>
      </c>
    </row>
    <row r="15" spans="1:25" x14ac:dyDescent="0.25">
      <c r="B15" s="47">
        <v>44356</v>
      </c>
      <c r="C15" s="46">
        <v>2183</v>
      </c>
      <c r="D15" s="45">
        <v>2183</v>
      </c>
      <c r="E15" s="44">
        <f t="shared" si="0"/>
        <v>2183</v>
      </c>
      <c r="F15" s="46">
        <v>2195</v>
      </c>
      <c r="G15" s="45">
        <v>2195</v>
      </c>
      <c r="H15" s="44">
        <f t="shared" si="1"/>
        <v>2195</v>
      </c>
      <c r="I15" s="46">
        <v>2234</v>
      </c>
      <c r="J15" s="45">
        <v>2234</v>
      </c>
      <c r="K15" s="44">
        <f t="shared" si="2"/>
        <v>2234</v>
      </c>
      <c r="L15" s="46">
        <v>2258</v>
      </c>
      <c r="M15" s="45">
        <v>2258</v>
      </c>
      <c r="N15" s="44">
        <f t="shared" si="3"/>
        <v>2258</v>
      </c>
      <c r="O15" s="46">
        <v>2285</v>
      </c>
      <c r="P15" s="45">
        <v>2285</v>
      </c>
      <c r="Q15" s="44">
        <f t="shared" si="4"/>
        <v>2285</v>
      </c>
      <c r="R15" s="52">
        <v>2183</v>
      </c>
      <c r="S15" s="51">
        <v>1.4175</v>
      </c>
      <c r="T15" s="51">
        <v>1.2195</v>
      </c>
      <c r="U15" s="50">
        <v>109.39</v>
      </c>
      <c r="V15" s="43">
        <v>1540.04</v>
      </c>
      <c r="W15" s="43">
        <v>1548.39</v>
      </c>
      <c r="X15" s="49">
        <f t="shared" si="5"/>
        <v>1790.0779007790077</v>
      </c>
      <c r="Y15" s="48">
        <v>1.4176</v>
      </c>
    </row>
    <row r="16" spans="1:25" x14ac:dyDescent="0.25">
      <c r="B16" s="47">
        <v>44357</v>
      </c>
      <c r="C16" s="46">
        <v>2168.5</v>
      </c>
      <c r="D16" s="45">
        <v>2168.5</v>
      </c>
      <c r="E16" s="44">
        <f t="shared" si="0"/>
        <v>2168.5</v>
      </c>
      <c r="F16" s="46">
        <v>2180</v>
      </c>
      <c r="G16" s="45">
        <v>2180</v>
      </c>
      <c r="H16" s="44">
        <f t="shared" si="1"/>
        <v>2180</v>
      </c>
      <c r="I16" s="46">
        <v>2218</v>
      </c>
      <c r="J16" s="45">
        <v>2218</v>
      </c>
      <c r="K16" s="44">
        <f t="shared" si="2"/>
        <v>2218</v>
      </c>
      <c r="L16" s="46">
        <v>2242</v>
      </c>
      <c r="M16" s="45">
        <v>2242</v>
      </c>
      <c r="N16" s="44">
        <f t="shared" si="3"/>
        <v>2242</v>
      </c>
      <c r="O16" s="46">
        <v>2269</v>
      </c>
      <c r="P16" s="45">
        <v>2269</v>
      </c>
      <c r="Q16" s="44">
        <f t="shared" si="4"/>
        <v>2269</v>
      </c>
      <c r="R16" s="52">
        <v>2168.5</v>
      </c>
      <c r="S16" s="51">
        <v>1.4100999999999999</v>
      </c>
      <c r="T16" s="51">
        <v>1.2177</v>
      </c>
      <c r="U16" s="50">
        <v>109.53</v>
      </c>
      <c r="V16" s="43">
        <v>1537.83</v>
      </c>
      <c r="W16" s="43">
        <v>1545.88</v>
      </c>
      <c r="X16" s="49">
        <f t="shared" si="5"/>
        <v>1780.8162930114149</v>
      </c>
      <c r="Y16" s="48">
        <v>1.4101999999999999</v>
      </c>
    </row>
    <row r="17" spans="2:25" x14ac:dyDescent="0.25">
      <c r="B17" s="47">
        <v>44358</v>
      </c>
      <c r="C17" s="46">
        <v>2198</v>
      </c>
      <c r="D17" s="45">
        <v>2198</v>
      </c>
      <c r="E17" s="44">
        <f t="shared" si="0"/>
        <v>2198</v>
      </c>
      <c r="F17" s="46">
        <v>2206</v>
      </c>
      <c r="G17" s="45">
        <v>2206</v>
      </c>
      <c r="H17" s="44">
        <f t="shared" si="1"/>
        <v>2206</v>
      </c>
      <c r="I17" s="46">
        <v>2242.5</v>
      </c>
      <c r="J17" s="45">
        <v>2242.5</v>
      </c>
      <c r="K17" s="44">
        <f t="shared" si="2"/>
        <v>2242.5</v>
      </c>
      <c r="L17" s="46">
        <v>2266.5</v>
      </c>
      <c r="M17" s="45">
        <v>2266.5</v>
      </c>
      <c r="N17" s="44">
        <f t="shared" si="3"/>
        <v>2266.5</v>
      </c>
      <c r="O17" s="46">
        <v>2293.5</v>
      </c>
      <c r="P17" s="45">
        <v>2293.5</v>
      </c>
      <c r="Q17" s="44">
        <f t="shared" si="4"/>
        <v>2293.5</v>
      </c>
      <c r="R17" s="52">
        <v>2198</v>
      </c>
      <c r="S17" s="51">
        <v>1.4152</v>
      </c>
      <c r="T17" s="51">
        <v>1.2132000000000001</v>
      </c>
      <c r="U17" s="50">
        <v>109.57</v>
      </c>
      <c r="V17" s="43">
        <v>1553.14</v>
      </c>
      <c r="W17" s="43">
        <v>1558.68</v>
      </c>
      <c r="X17" s="49">
        <f t="shared" si="5"/>
        <v>1811.737553577316</v>
      </c>
      <c r="Y17" s="48">
        <v>1.4153</v>
      </c>
    </row>
    <row r="18" spans="2:25" x14ac:dyDescent="0.25">
      <c r="B18" s="47">
        <v>44361</v>
      </c>
      <c r="C18" s="46">
        <v>2186</v>
      </c>
      <c r="D18" s="45">
        <v>2186</v>
      </c>
      <c r="E18" s="44">
        <f t="shared" si="0"/>
        <v>2186</v>
      </c>
      <c r="F18" s="46">
        <v>2207</v>
      </c>
      <c r="G18" s="45">
        <v>2207</v>
      </c>
      <c r="H18" s="44">
        <f t="shared" si="1"/>
        <v>2207</v>
      </c>
      <c r="I18" s="46">
        <v>2242.5</v>
      </c>
      <c r="J18" s="45">
        <v>2242.5</v>
      </c>
      <c r="K18" s="44">
        <f t="shared" si="2"/>
        <v>2242.5</v>
      </c>
      <c r="L18" s="46">
        <v>2266.5</v>
      </c>
      <c r="M18" s="45">
        <v>2266.5</v>
      </c>
      <c r="N18" s="44">
        <f t="shared" si="3"/>
        <v>2266.5</v>
      </c>
      <c r="O18" s="46">
        <v>2293.5</v>
      </c>
      <c r="P18" s="45">
        <v>2293.5</v>
      </c>
      <c r="Q18" s="44">
        <f t="shared" si="4"/>
        <v>2293.5</v>
      </c>
      <c r="R18" s="52">
        <v>2186</v>
      </c>
      <c r="S18" s="51">
        <v>1.4101999999999999</v>
      </c>
      <c r="T18" s="51">
        <v>1.2116</v>
      </c>
      <c r="U18" s="50">
        <v>109.76</v>
      </c>
      <c r="V18" s="43">
        <v>1550.13</v>
      </c>
      <c r="W18" s="43">
        <v>1564.92</v>
      </c>
      <c r="X18" s="49">
        <f t="shared" si="5"/>
        <v>1804.2258171013536</v>
      </c>
      <c r="Y18" s="48">
        <v>1.4103000000000001</v>
      </c>
    </row>
    <row r="19" spans="2:25" x14ac:dyDescent="0.25">
      <c r="B19" s="47">
        <v>44362</v>
      </c>
      <c r="C19" s="46">
        <v>2167.5</v>
      </c>
      <c r="D19" s="45">
        <v>2167.5</v>
      </c>
      <c r="E19" s="44">
        <f t="shared" si="0"/>
        <v>2167.5</v>
      </c>
      <c r="F19" s="46">
        <v>2185</v>
      </c>
      <c r="G19" s="45">
        <v>2185</v>
      </c>
      <c r="H19" s="44">
        <f t="shared" si="1"/>
        <v>2185</v>
      </c>
      <c r="I19" s="46">
        <v>2221</v>
      </c>
      <c r="J19" s="45">
        <v>2221</v>
      </c>
      <c r="K19" s="44">
        <f t="shared" si="2"/>
        <v>2221</v>
      </c>
      <c r="L19" s="46">
        <v>2245</v>
      </c>
      <c r="M19" s="45">
        <v>2245</v>
      </c>
      <c r="N19" s="44">
        <f t="shared" si="3"/>
        <v>2245</v>
      </c>
      <c r="O19" s="46">
        <v>2272</v>
      </c>
      <c r="P19" s="45">
        <v>2272</v>
      </c>
      <c r="Q19" s="44">
        <f t="shared" si="4"/>
        <v>2272</v>
      </c>
      <c r="R19" s="52">
        <v>2167.5</v>
      </c>
      <c r="S19" s="51">
        <v>1.4040999999999999</v>
      </c>
      <c r="T19" s="51">
        <v>1.2109000000000001</v>
      </c>
      <c r="U19" s="50">
        <v>110.13</v>
      </c>
      <c r="V19" s="43">
        <v>1543.69</v>
      </c>
      <c r="W19" s="43">
        <v>1555.94</v>
      </c>
      <c r="X19" s="49">
        <f t="shared" si="5"/>
        <v>1789.9909158477165</v>
      </c>
      <c r="Y19" s="48">
        <v>1.4043000000000001</v>
      </c>
    </row>
    <row r="20" spans="2:25" x14ac:dyDescent="0.25">
      <c r="B20" s="47">
        <v>44363</v>
      </c>
      <c r="C20" s="46">
        <v>2161</v>
      </c>
      <c r="D20" s="45">
        <v>2161</v>
      </c>
      <c r="E20" s="44">
        <f t="shared" si="0"/>
        <v>2161</v>
      </c>
      <c r="F20" s="46">
        <v>2177.5</v>
      </c>
      <c r="G20" s="45">
        <v>2177.5</v>
      </c>
      <c r="H20" s="44">
        <f t="shared" si="1"/>
        <v>2177.5</v>
      </c>
      <c r="I20" s="46">
        <v>2214</v>
      </c>
      <c r="J20" s="45">
        <v>2214</v>
      </c>
      <c r="K20" s="44">
        <f t="shared" si="2"/>
        <v>2214</v>
      </c>
      <c r="L20" s="46">
        <v>2238</v>
      </c>
      <c r="M20" s="45">
        <v>2238</v>
      </c>
      <c r="N20" s="44">
        <f t="shared" si="3"/>
        <v>2238</v>
      </c>
      <c r="O20" s="46">
        <v>2265</v>
      </c>
      <c r="P20" s="45">
        <v>2265</v>
      </c>
      <c r="Q20" s="44">
        <f t="shared" si="4"/>
        <v>2265</v>
      </c>
      <c r="R20" s="52">
        <v>2161</v>
      </c>
      <c r="S20" s="51">
        <v>1.4117</v>
      </c>
      <c r="T20" s="51">
        <v>1.2117</v>
      </c>
      <c r="U20" s="50">
        <v>109.96</v>
      </c>
      <c r="V20" s="43">
        <v>1530.78</v>
      </c>
      <c r="W20" s="43">
        <v>1542.25</v>
      </c>
      <c r="X20" s="49">
        <f t="shared" si="5"/>
        <v>1783.4447470495998</v>
      </c>
      <c r="Y20" s="48">
        <v>1.4118999999999999</v>
      </c>
    </row>
    <row r="21" spans="2:25" x14ac:dyDescent="0.25">
      <c r="B21" s="47">
        <v>44364</v>
      </c>
      <c r="C21" s="46">
        <v>2144.5</v>
      </c>
      <c r="D21" s="45">
        <v>2144.5</v>
      </c>
      <c r="E21" s="44">
        <f t="shared" si="0"/>
        <v>2144.5</v>
      </c>
      <c r="F21" s="46">
        <v>2160.5</v>
      </c>
      <c r="G21" s="45">
        <v>2160.5</v>
      </c>
      <c r="H21" s="44">
        <f t="shared" si="1"/>
        <v>2160.5</v>
      </c>
      <c r="I21" s="46">
        <v>2197</v>
      </c>
      <c r="J21" s="45">
        <v>2197</v>
      </c>
      <c r="K21" s="44">
        <f t="shared" si="2"/>
        <v>2197</v>
      </c>
      <c r="L21" s="46">
        <v>2221</v>
      </c>
      <c r="M21" s="45">
        <v>2221</v>
      </c>
      <c r="N21" s="44">
        <f t="shared" si="3"/>
        <v>2221</v>
      </c>
      <c r="O21" s="46">
        <v>2248</v>
      </c>
      <c r="P21" s="45">
        <v>2248</v>
      </c>
      <c r="Q21" s="44">
        <f t="shared" si="4"/>
        <v>2248</v>
      </c>
      <c r="R21" s="52">
        <v>2144.5</v>
      </c>
      <c r="S21" s="51">
        <v>1.3949</v>
      </c>
      <c r="T21" s="51">
        <v>1.1936</v>
      </c>
      <c r="U21" s="50">
        <v>110.72</v>
      </c>
      <c r="V21" s="43">
        <v>1537.39</v>
      </c>
      <c r="W21" s="43">
        <v>1548.63</v>
      </c>
      <c r="X21" s="49">
        <f t="shared" si="5"/>
        <v>1796.6655495978553</v>
      </c>
      <c r="Y21" s="48">
        <v>1.3951</v>
      </c>
    </row>
    <row r="22" spans="2:25" x14ac:dyDescent="0.25">
      <c r="B22" s="47">
        <v>44365</v>
      </c>
      <c r="C22" s="46">
        <v>2130.5</v>
      </c>
      <c r="D22" s="45">
        <v>2130.5</v>
      </c>
      <c r="E22" s="44">
        <f t="shared" si="0"/>
        <v>2130.5</v>
      </c>
      <c r="F22" s="46">
        <v>2145</v>
      </c>
      <c r="G22" s="45">
        <v>2145</v>
      </c>
      <c r="H22" s="44">
        <f t="shared" si="1"/>
        <v>2145</v>
      </c>
      <c r="I22" s="46">
        <v>2180.5</v>
      </c>
      <c r="J22" s="45">
        <v>2180.5</v>
      </c>
      <c r="K22" s="44">
        <f t="shared" si="2"/>
        <v>2180.5</v>
      </c>
      <c r="L22" s="46">
        <v>2204.5</v>
      </c>
      <c r="M22" s="45">
        <v>2204.5</v>
      </c>
      <c r="N22" s="44">
        <f t="shared" si="3"/>
        <v>2204.5</v>
      </c>
      <c r="O22" s="46">
        <v>2231.5</v>
      </c>
      <c r="P22" s="45">
        <v>2231.5</v>
      </c>
      <c r="Q22" s="44">
        <f t="shared" si="4"/>
        <v>2231.5</v>
      </c>
      <c r="R22" s="52">
        <v>2130.5</v>
      </c>
      <c r="S22" s="51">
        <v>1.3891</v>
      </c>
      <c r="T22" s="51">
        <v>1.1911</v>
      </c>
      <c r="U22" s="50">
        <v>110.13</v>
      </c>
      <c r="V22" s="43">
        <v>1533.73</v>
      </c>
      <c r="W22" s="43">
        <v>1543.94</v>
      </c>
      <c r="X22" s="49">
        <f t="shared" si="5"/>
        <v>1788.6827302493493</v>
      </c>
      <c r="Y22" s="48">
        <v>1.3893</v>
      </c>
    </row>
    <row r="23" spans="2:25" x14ac:dyDescent="0.25">
      <c r="B23" s="47">
        <v>44368</v>
      </c>
      <c r="C23" s="46">
        <v>2163</v>
      </c>
      <c r="D23" s="45">
        <v>2163</v>
      </c>
      <c r="E23" s="44">
        <f t="shared" si="0"/>
        <v>2163</v>
      </c>
      <c r="F23" s="46">
        <v>2172</v>
      </c>
      <c r="G23" s="45">
        <v>2172</v>
      </c>
      <c r="H23" s="44">
        <f t="shared" si="1"/>
        <v>2172</v>
      </c>
      <c r="I23" s="46">
        <v>2208.5</v>
      </c>
      <c r="J23" s="45">
        <v>2208.5</v>
      </c>
      <c r="K23" s="44">
        <f t="shared" si="2"/>
        <v>2208.5</v>
      </c>
      <c r="L23" s="46">
        <v>2232.5</v>
      </c>
      <c r="M23" s="45">
        <v>2232.5</v>
      </c>
      <c r="N23" s="44">
        <f t="shared" si="3"/>
        <v>2232.5</v>
      </c>
      <c r="O23" s="46">
        <v>2259.5</v>
      </c>
      <c r="P23" s="45">
        <v>2259.5</v>
      </c>
      <c r="Q23" s="44">
        <f t="shared" si="4"/>
        <v>2259.5</v>
      </c>
      <c r="R23" s="52">
        <v>2163</v>
      </c>
      <c r="S23" s="51">
        <v>1.3876999999999999</v>
      </c>
      <c r="T23" s="51">
        <v>1.1896</v>
      </c>
      <c r="U23" s="50">
        <v>110.1</v>
      </c>
      <c r="V23" s="43">
        <v>1558.69</v>
      </c>
      <c r="W23" s="43">
        <v>1564.95</v>
      </c>
      <c r="X23" s="49">
        <f t="shared" si="5"/>
        <v>1818.2582380632145</v>
      </c>
      <c r="Y23" s="48">
        <v>1.3878999999999999</v>
      </c>
    </row>
    <row r="24" spans="2:25" x14ac:dyDescent="0.25">
      <c r="B24" s="47">
        <v>44369</v>
      </c>
      <c r="C24" s="46">
        <v>2165.5</v>
      </c>
      <c r="D24" s="45">
        <v>2165.5</v>
      </c>
      <c r="E24" s="44">
        <f t="shared" si="0"/>
        <v>2165.5</v>
      </c>
      <c r="F24" s="46">
        <v>2173.5</v>
      </c>
      <c r="G24" s="45">
        <v>2173.5</v>
      </c>
      <c r="H24" s="44">
        <f t="shared" si="1"/>
        <v>2173.5</v>
      </c>
      <c r="I24" s="46">
        <v>2209.5</v>
      </c>
      <c r="J24" s="45">
        <v>2209.5</v>
      </c>
      <c r="K24" s="44">
        <f t="shared" si="2"/>
        <v>2209.5</v>
      </c>
      <c r="L24" s="46">
        <v>2233.5</v>
      </c>
      <c r="M24" s="45">
        <v>2233.5</v>
      </c>
      <c r="N24" s="44">
        <f t="shared" si="3"/>
        <v>2233.5</v>
      </c>
      <c r="O24" s="46">
        <v>2260.5</v>
      </c>
      <c r="P24" s="45">
        <v>2260.5</v>
      </c>
      <c r="Q24" s="44">
        <f t="shared" si="4"/>
        <v>2260.5</v>
      </c>
      <c r="R24" s="52">
        <v>2165.5</v>
      </c>
      <c r="S24" s="51">
        <v>1.3900999999999999</v>
      </c>
      <c r="T24" s="51">
        <v>1.1893</v>
      </c>
      <c r="U24" s="50">
        <v>110.52</v>
      </c>
      <c r="V24" s="43">
        <v>1557.8</v>
      </c>
      <c r="W24" s="43">
        <v>1563.33</v>
      </c>
      <c r="X24" s="49">
        <f t="shared" si="5"/>
        <v>1820.8189691415118</v>
      </c>
      <c r="Y24" s="48">
        <v>1.3903000000000001</v>
      </c>
    </row>
    <row r="25" spans="2:25" x14ac:dyDescent="0.25">
      <c r="B25" s="47">
        <v>44370</v>
      </c>
      <c r="C25" s="46">
        <v>2175.5</v>
      </c>
      <c r="D25" s="45">
        <v>2175.5</v>
      </c>
      <c r="E25" s="44">
        <f t="shared" si="0"/>
        <v>2175.5</v>
      </c>
      <c r="F25" s="46">
        <v>2182.5</v>
      </c>
      <c r="G25" s="45">
        <v>2182.5</v>
      </c>
      <c r="H25" s="44">
        <f t="shared" si="1"/>
        <v>2182.5</v>
      </c>
      <c r="I25" s="46">
        <v>2217</v>
      </c>
      <c r="J25" s="45">
        <v>2217</v>
      </c>
      <c r="K25" s="44">
        <f t="shared" si="2"/>
        <v>2217</v>
      </c>
      <c r="L25" s="46">
        <v>2241</v>
      </c>
      <c r="M25" s="45">
        <v>2241</v>
      </c>
      <c r="N25" s="44">
        <f t="shared" si="3"/>
        <v>2241</v>
      </c>
      <c r="O25" s="46">
        <v>2268</v>
      </c>
      <c r="P25" s="45">
        <v>2268</v>
      </c>
      <c r="Q25" s="44">
        <f t="shared" si="4"/>
        <v>2268</v>
      </c>
      <c r="R25" s="52">
        <v>2175.5</v>
      </c>
      <c r="S25" s="51">
        <v>1.3972</v>
      </c>
      <c r="T25" s="51">
        <v>1.1940999999999999</v>
      </c>
      <c r="U25" s="50">
        <v>110.87</v>
      </c>
      <c r="V25" s="43">
        <v>1557.04</v>
      </c>
      <c r="W25" s="43">
        <v>1561.83</v>
      </c>
      <c r="X25" s="49">
        <f t="shared" si="5"/>
        <v>1821.8742148898752</v>
      </c>
      <c r="Y25" s="48">
        <v>1.3974</v>
      </c>
    </row>
    <row r="26" spans="2:25" x14ac:dyDescent="0.25">
      <c r="B26" s="47">
        <v>44371</v>
      </c>
      <c r="C26" s="46">
        <v>2198.5</v>
      </c>
      <c r="D26" s="45">
        <v>2198.5</v>
      </c>
      <c r="E26" s="44">
        <f t="shared" si="0"/>
        <v>2198.5</v>
      </c>
      <c r="F26" s="46">
        <v>2208.5</v>
      </c>
      <c r="G26" s="45">
        <v>2208.5</v>
      </c>
      <c r="H26" s="44">
        <f t="shared" si="1"/>
        <v>2208.5</v>
      </c>
      <c r="I26" s="46">
        <v>2242.5</v>
      </c>
      <c r="J26" s="45">
        <v>2242.5</v>
      </c>
      <c r="K26" s="44">
        <f t="shared" si="2"/>
        <v>2242.5</v>
      </c>
      <c r="L26" s="46">
        <v>2266.5</v>
      </c>
      <c r="M26" s="45">
        <v>2266.5</v>
      </c>
      <c r="N26" s="44">
        <f t="shared" si="3"/>
        <v>2266.5</v>
      </c>
      <c r="O26" s="46">
        <v>2293.5</v>
      </c>
      <c r="P26" s="45">
        <v>2293.5</v>
      </c>
      <c r="Q26" s="44">
        <f t="shared" si="4"/>
        <v>2293.5</v>
      </c>
      <c r="R26" s="52">
        <v>2198.5</v>
      </c>
      <c r="S26" s="51">
        <v>1.3911</v>
      </c>
      <c r="T26" s="51">
        <v>1.1936</v>
      </c>
      <c r="U26" s="50">
        <v>110.81</v>
      </c>
      <c r="V26" s="43">
        <v>1580.4</v>
      </c>
      <c r="W26" s="43">
        <v>1587.36</v>
      </c>
      <c r="X26" s="49">
        <f t="shared" si="5"/>
        <v>1841.906836461126</v>
      </c>
      <c r="Y26" s="48">
        <v>1.3913</v>
      </c>
    </row>
    <row r="27" spans="2:25" x14ac:dyDescent="0.25">
      <c r="B27" s="47">
        <v>44372</v>
      </c>
      <c r="C27" s="46">
        <v>2217.5</v>
      </c>
      <c r="D27" s="45">
        <v>2217.5</v>
      </c>
      <c r="E27" s="44">
        <f t="shared" si="0"/>
        <v>2217.5</v>
      </c>
      <c r="F27" s="46">
        <v>2224</v>
      </c>
      <c r="G27" s="45">
        <v>2224</v>
      </c>
      <c r="H27" s="44">
        <f t="shared" si="1"/>
        <v>2224</v>
      </c>
      <c r="I27" s="46">
        <v>2252</v>
      </c>
      <c r="J27" s="45">
        <v>2252</v>
      </c>
      <c r="K27" s="44">
        <f t="shared" si="2"/>
        <v>2252</v>
      </c>
      <c r="L27" s="46">
        <v>2276</v>
      </c>
      <c r="M27" s="45">
        <v>2276</v>
      </c>
      <c r="N27" s="44">
        <f t="shared" si="3"/>
        <v>2276</v>
      </c>
      <c r="O27" s="46">
        <v>2303</v>
      </c>
      <c r="P27" s="45">
        <v>2303</v>
      </c>
      <c r="Q27" s="44">
        <f t="shared" si="4"/>
        <v>2303</v>
      </c>
      <c r="R27" s="52">
        <v>2217.5</v>
      </c>
      <c r="S27" s="51">
        <v>1.3896999999999999</v>
      </c>
      <c r="T27" s="51">
        <v>1.1941999999999999</v>
      </c>
      <c r="U27" s="50">
        <v>110.74</v>
      </c>
      <c r="V27" s="43">
        <v>1595.67</v>
      </c>
      <c r="W27" s="43">
        <v>1600</v>
      </c>
      <c r="X27" s="49">
        <f t="shared" si="5"/>
        <v>1856.891642940881</v>
      </c>
      <c r="Y27" s="48">
        <v>1.39</v>
      </c>
    </row>
    <row r="28" spans="2:25" x14ac:dyDescent="0.25">
      <c r="B28" s="47">
        <v>44375</v>
      </c>
      <c r="C28" s="46">
        <v>2230.5</v>
      </c>
      <c r="D28" s="45">
        <v>2230.5</v>
      </c>
      <c r="E28" s="44">
        <f t="shared" si="0"/>
        <v>2230.5</v>
      </c>
      <c r="F28" s="46">
        <v>2230.5</v>
      </c>
      <c r="G28" s="45">
        <v>2230.5</v>
      </c>
      <c r="H28" s="44">
        <f t="shared" si="1"/>
        <v>2230.5</v>
      </c>
      <c r="I28" s="46">
        <v>2252</v>
      </c>
      <c r="J28" s="45">
        <v>2252</v>
      </c>
      <c r="K28" s="44">
        <f t="shared" si="2"/>
        <v>2252</v>
      </c>
      <c r="L28" s="46">
        <v>2274.5</v>
      </c>
      <c r="M28" s="45">
        <v>2274.5</v>
      </c>
      <c r="N28" s="44">
        <f t="shared" si="3"/>
        <v>2274.5</v>
      </c>
      <c r="O28" s="46">
        <v>2301.5</v>
      </c>
      <c r="P28" s="45">
        <v>2301.5</v>
      </c>
      <c r="Q28" s="44">
        <f t="shared" si="4"/>
        <v>2301.5</v>
      </c>
      <c r="R28" s="52">
        <v>2230.5</v>
      </c>
      <c r="S28" s="51">
        <v>1.3891</v>
      </c>
      <c r="T28" s="51">
        <v>1.1908000000000001</v>
      </c>
      <c r="U28" s="50">
        <v>110.94</v>
      </c>
      <c r="V28" s="43">
        <v>1605.72</v>
      </c>
      <c r="W28" s="43">
        <v>1605.37</v>
      </c>
      <c r="X28" s="49">
        <f t="shared" si="5"/>
        <v>1873.1105139402082</v>
      </c>
      <c r="Y28" s="48">
        <v>1.3894</v>
      </c>
    </row>
    <row r="29" spans="2:25" x14ac:dyDescent="0.25">
      <c r="B29" s="47">
        <v>44376</v>
      </c>
      <c r="C29" s="46">
        <v>2315.5</v>
      </c>
      <c r="D29" s="45">
        <v>2315.5</v>
      </c>
      <c r="E29" s="44">
        <f t="shared" si="0"/>
        <v>2315.5</v>
      </c>
      <c r="F29" s="46">
        <v>2283.5</v>
      </c>
      <c r="G29" s="45">
        <v>2283.5</v>
      </c>
      <c r="H29" s="44">
        <f t="shared" si="1"/>
        <v>2283.5</v>
      </c>
      <c r="I29" s="46">
        <v>2235.5</v>
      </c>
      <c r="J29" s="45">
        <v>2235.5</v>
      </c>
      <c r="K29" s="44">
        <f t="shared" si="2"/>
        <v>2235.5</v>
      </c>
      <c r="L29" s="46">
        <v>2254.5</v>
      </c>
      <c r="M29" s="45">
        <v>2254.5</v>
      </c>
      <c r="N29" s="44">
        <f t="shared" si="3"/>
        <v>2254.5</v>
      </c>
      <c r="O29" s="46">
        <v>2274.5</v>
      </c>
      <c r="P29" s="45">
        <v>2274.5</v>
      </c>
      <c r="Q29" s="44">
        <f t="shared" si="4"/>
        <v>2274.5</v>
      </c>
      <c r="R29" s="52">
        <v>2315.5</v>
      </c>
      <c r="S29" s="51">
        <v>1.3827</v>
      </c>
      <c r="T29" s="51">
        <v>1.1890000000000001</v>
      </c>
      <c r="U29" s="50">
        <v>110.61</v>
      </c>
      <c r="V29" s="43">
        <v>1674.62</v>
      </c>
      <c r="W29" s="43">
        <v>1651.12</v>
      </c>
      <c r="X29" s="49">
        <f t="shared" si="5"/>
        <v>1947.4348191757779</v>
      </c>
      <c r="Y29" s="48">
        <v>1.383</v>
      </c>
    </row>
    <row r="30" spans="2:25" x14ac:dyDescent="0.25">
      <c r="B30" s="47">
        <v>44377</v>
      </c>
      <c r="C30" s="46">
        <v>2319.5</v>
      </c>
      <c r="D30" s="45">
        <v>2319.5</v>
      </c>
      <c r="E30" s="44">
        <f t="shared" si="0"/>
        <v>2319.5</v>
      </c>
      <c r="F30" s="46">
        <v>2299.5</v>
      </c>
      <c r="G30" s="45">
        <v>2299.5</v>
      </c>
      <c r="H30" s="44">
        <f t="shared" si="1"/>
        <v>2299.5</v>
      </c>
      <c r="I30" s="46">
        <v>2244.5</v>
      </c>
      <c r="J30" s="45">
        <v>2244.5</v>
      </c>
      <c r="K30" s="44">
        <f t="shared" si="2"/>
        <v>2244.5</v>
      </c>
      <c r="L30" s="46">
        <v>2263.5</v>
      </c>
      <c r="M30" s="45">
        <v>2263.5</v>
      </c>
      <c r="N30" s="44">
        <f t="shared" si="3"/>
        <v>2263.5</v>
      </c>
      <c r="O30" s="46">
        <v>2283.5</v>
      </c>
      <c r="P30" s="45">
        <v>2283.5</v>
      </c>
      <c r="Q30" s="44">
        <f t="shared" si="4"/>
        <v>2283.5</v>
      </c>
      <c r="R30" s="52">
        <v>2319.5</v>
      </c>
      <c r="S30" s="51">
        <v>1.3868</v>
      </c>
      <c r="T30" s="51">
        <v>1.1894</v>
      </c>
      <c r="U30" s="50">
        <v>110.53</v>
      </c>
      <c r="V30" s="43">
        <v>1672.56</v>
      </c>
      <c r="W30" s="43">
        <v>1657.78</v>
      </c>
      <c r="X30" s="49">
        <f t="shared" si="5"/>
        <v>1950.142929208004</v>
      </c>
      <c r="Y30" s="48">
        <v>1.3871</v>
      </c>
    </row>
    <row r="31" spans="2:25" s="10" customFormat="1" x14ac:dyDescent="0.25">
      <c r="B31" s="42" t="s">
        <v>11</v>
      </c>
      <c r="C31" s="41">
        <f>ROUND(AVERAGE(C9:C30),2)</f>
        <v>2188.98</v>
      </c>
      <c r="D31" s="40">
        <f>ROUND(AVERAGE(D9:D30),2)</f>
        <v>2188.98</v>
      </c>
      <c r="E31" s="39">
        <f>ROUND(AVERAGE(C31:D31),2)</f>
        <v>2188.98</v>
      </c>
      <c r="F31" s="41">
        <f>ROUND(AVERAGE(F9:F30),2)</f>
        <v>2192.25</v>
      </c>
      <c r="G31" s="40">
        <f>ROUND(AVERAGE(G9:G30),2)</f>
        <v>2192.25</v>
      </c>
      <c r="H31" s="39">
        <f>ROUND(AVERAGE(F31:G31),2)</f>
        <v>2192.25</v>
      </c>
      <c r="I31" s="41">
        <f>ROUND(AVERAGE(I9:I30),2)</f>
        <v>2220.14</v>
      </c>
      <c r="J31" s="40">
        <f>ROUND(AVERAGE(J9:J30),2)</f>
        <v>2220.14</v>
      </c>
      <c r="K31" s="39">
        <f>ROUND(AVERAGE(I31:J31),2)</f>
        <v>2220.14</v>
      </c>
      <c r="L31" s="41">
        <f>ROUND(AVERAGE(L9:L30),2)</f>
        <v>2243.61</v>
      </c>
      <c r="M31" s="40">
        <f>ROUND(AVERAGE(M9:M30),2)</f>
        <v>2243.61</v>
      </c>
      <c r="N31" s="39">
        <f>ROUND(AVERAGE(L31:M31),2)</f>
        <v>2243.61</v>
      </c>
      <c r="O31" s="41">
        <f>ROUND(AVERAGE(O9:O30),2)</f>
        <v>2269.98</v>
      </c>
      <c r="P31" s="40">
        <f>ROUND(AVERAGE(P9:P30),2)</f>
        <v>2269.98</v>
      </c>
      <c r="Q31" s="39">
        <f>ROUND(AVERAGE(O31:P31),2)</f>
        <v>2269.98</v>
      </c>
      <c r="R31" s="38">
        <f>ROUND(AVERAGE(R9:R30),2)</f>
        <v>2188.98</v>
      </c>
      <c r="S31" s="37">
        <f>ROUND(AVERAGE(S9:S30),4)</f>
        <v>1.4028</v>
      </c>
      <c r="T31" s="36">
        <f>ROUND(AVERAGE(T9:T30),4)</f>
        <v>1.2047000000000001</v>
      </c>
      <c r="U31" s="175">
        <f>ROUND(AVERAGE(U9:U30),2)</f>
        <v>110.11</v>
      </c>
      <c r="V31" s="35">
        <f>AVERAGE(V9:V30)</f>
        <v>1560.6709090909089</v>
      </c>
      <c r="W31" s="35">
        <f>AVERAGE(W9:W30)</f>
        <v>1562.7995454545453</v>
      </c>
      <c r="X31" s="35">
        <f>AVERAGE(X9:X30)</f>
        <v>1817.3378421941793</v>
      </c>
      <c r="Y31" s="34">
        <f>AVERAGE(Y9:Y30)</f>
        <v>1.4029863636363635</v>
      </c>
    </row>
    <row r="32" spans="2:25" s="5" customFormat="1" x14ac:dyDescent="0.25">
      <c r="B32" s="33" t="s">
        <v>12</v>
      </c>
      <c r="C32" s="32">
        <f t="shared" ref="C32:Y32" si="6">MAX(C9:C30)</f>
        <v>2319.5</v>
      </c>
      <c r="D32" s="31">
        <f t="shared" si="6"/>
        <v>2319.5</v>
      </c>
      <c r="E32" s="30">
        <f t="shared" si="6"/>
        <v>2319.5</v>
      </c>
      <c r="F32" s="32">
        <f t="shared" si="6"/>
        <v>2299.5</v>
      </c>
      <c r="G32" s="31">
        <f t="shared" si="6"/>
        <v>2299.5</v>
      </c>
      <c r="H32" s="30">
        <f t="shared" si="6"/>
        <v>2299.5</v>
      </c>
      <c r="I32" s="32">
        <f t="shared" si="6"/>
        <v>2252</v>
      </c>
      <c r="J32" s="31">
        <f t="shared" si="6"/>
        <v>2252</v>
      </c>
      <c r="K32" s="30">
        <f t="shared" si="6"/>
        <v>2252</v>
      </c>
      <c r="L32" s="32">
        <f t="shared" si="6"/>
        <v>2276</v>
      </c>
      <c r="M32" s="31">
        <f t="shared" si="6"/>
        <v>2276</v>
      </c>
      <c r="N32" s="30">
        <f t="shared" si="6"/>
        <v>2276</v>
      </c>
      <c r="O32" s="32">
        <f t="shared" si="6"/>
        <v>2303</v>
      </c>
      <c r="P32" s="31">
        <f t="shared" si="6"/>
        <v>2303</v>
      </c>
      <c r="Q32" s="30">
        <f t="shared" si="6"/>
        <v>2303</v>
      </c>
      <c r="R32" s="29">
        <f t="shared" si="6"/>
        <v>2319.5</v>
      </c>
      <c r="S32" s="28">
        <f t="shared" si="6"/>
        <v>1.4187000000000001</v>
      </c>
      <c r="T32" s="27">
        <f t="shared" si="6"/>
        <v>1.2222</v>
      </c>
      <c r="U32" s="26">
        <f t="shared" si="6"/>
        <v>110.94</v>
      </c>
      <c r="V32" s="25">
        <f t="shared" si="6"/>
        <v>1674.62</v>
      </c>
      <c r="W32" s="25">
        <f t="shared" si="6"/>
        <v>1657.78</v>
      </c>
      <c r="X32" s="25">
        <f t="shared" si="6"/>
        <v>1950.142929208004</v>
      </c>
      <c r="Y32" s="24">
        <f t="shared" si="6"/>
        <v>1.4188000000000001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2130.5</v>
      </c>
      <c r="D33" s="21">
        <f t="shared" si="7"/>
        <v>2130.5</v>
      </c>
      <c r="E33" s="20">
        <f t="shared" si="7"/>
        <v>2130.5</v>
      </c>
      <c r="F33" s="22">
        <f t="shared" si="7"/>
        <v>2138.5</v>
      </c>
      <c r="G33" s="21">
        <f t="shared" si="7"/>
        <v>2138.5</v>
      </c>
      <c r="H33" s="20">
        <f t="shared" si="7"/>
        <v>2138.5</v>
      </c>
      <c r="I33" s="22">
        <f t="shared" si="7"/>
        <v>2177</v>
      </c>
      <c r="J33" s="21">
        <f t="shared" si="7"/>
        <v>2177</v>
      </c>
      <c r="K33" s="20">
        <f t="shared" si="7"/>
        <v>2177</v>
      </c>
      <c r="L33" s="22">
        <f t="shared" si="7"/>
        <v>2201</v>
      </c>
      <c r="M33" s="21">
        <f t="shared" si="7"/>
        <v>2201</v>
      </c>
      <c r="N33" s="20">
        <f t="shared" si="7"/>
        <v>2201</v>
      </c>
      <c r="O33" s="22">
        <f t="shared" si="7"/>
        <v>2228</v>
      </c>
      <c r="P33" s="21">
        <f t="shared" si="7"/>
        <v>2228</v>
      </c>
      <c r="Q33" s="20">
        <f t="shared" si="7"/>
        <v>2228</v>
      </c>
      <c r="R33" s="19">
        <f t="shared" si="7"/>
        <v>2130.5</v>
      </c>
      <c r="S33" s="18">
        <f t="shared" si="7"/>
        <v>1.3827</v>
      </c>
      <c r="T33" s="17">
        <f t="shared" si="7"/>
        <v>1.1890000000000001</v>
      </c>
      <c r="U33" s="16">
        <f t="shared" si="7"/>
        <v>109.31</v>
      </c>
      <c r="V33" s="15">
        <f t="shared" si="7"/>
        <v>1508.75</v>
      </c>
      <c r="W33" s="15">
        <f t="shared" si="7"/>
        <v>1508.64</v>
      </c>
      <c r="X33" s="15">
        <f t="shared" si="7"/>
        <v>1757.9120427455816</v>
      </c>
      <c r="Y33" s="14">
        <f t="shared" si="7"/>
        <v>1.383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44348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44348</v>
      </c>
      <c r="C9" s="46">
        <v>33366</v>
      </c>
      <c r="D9" s="45">
        <v>33366</v>
      </c>
      <c r="E9" s="44">
        <f t="shared" ref="E9:E30" si="0">AVERAGE(C9:D9)</f>
        <v>33366</v>
      </c>
      <c r="F9" s="46">
        <v>30766</v>
      </c>
      <c r="G9" s="45">
        <v>30766</v>
      </c>
      <c r="H9" s="44">
        <f t="shared" ref="H9:H30" si="1">AVERAGE(F9:G9)</f>
        <v>30766</v>
      </c>
      <c r="I9" s="46">
        <v>26966</v>
      </c>
      <c r="J9" s="45">
        <v>26966</v>
      </c>
      <c r="K9" s="44">
        <f t="shared" ref="K9:K30" si="2">AVERAGE(I9:J9)</f>
        <v>26966</v>
      </c>
      <c r="L9" s="52">
        <v>33366</v>
      </c>
      <c r="M9" s="51">
        <v>1.417</v>
      </c>
      <c r="N9" s="53">
        <v>1.2222</v>
      </c>
      <c r="O9" s="50">
        <v>109.63</v>
      </c>
      <c r="P9" s="43">
        <v>23546.93</v>
      </c>
      <c r="Q9" s="43">
        <v>21710.54</v>
      </c>
      <c r="R9" s="49">
        <f t="shared" ref="R9:R30" si="3">L9/N9</f>
        <v>27299.950908198331</v>
      </c>
      <c r="S9" s="48">
        <v>1.4171</v>
      </c>
    </row>
    <row r="10" spans="1:19" x14ac:dyDescent="0.25">
      <c r="B10" s="47">
        <v>44349</v>
      </c>
      <c r="C10" s="46">
        <v>32950</v>
      </c>
      <c r="D10" s="45">
        <v>32950</v>
      </c>
      <c r="E10" s="44">
        <f t="shared" si="0"/>
        <v>32950</v>
      </c>
      <c r="F10" s="46">
        <v>30860</v>
      </c>
      <c r="G10" s="45">
        <v>30860</v>
      </c>
      <c r="H10" s="44">
        <f t="shared" si="1"/>
        <v>30860</v>
      </c>
      <c r="I10" s="46">
        <v>27030</v>
      </c>
      <c r="J10" s="45">
        <v>27030</v>
      </c>
      <c r="K10" s="44">
        <f t="shared" si="2"/>
        <v>27030</v>
      </c>
      <c r="L10" s="52">
        <v>32950</v>
      </c>
      <c r="M10" s="51">
        <v>1.4139999999999999</v>
      </c>
      <c r="N10" s="51">
        <v>1.218</v>
      </c>
      <c r="O10" s="50">
        <v>109.8</v>
      </c>
      <c r="P10" s="43">
        <v>23302.69</v>
      </c>
      <c r="Q10" s="43">
        <v>21823.07</v>
      </c>
      <c r="R10" s="49">
        <f t="shared" si="3"/>
        <v>27052.545155993434</v>
      </c>
      <c r="S10" s="48">
        <v>1.4140999999999999</v>
      </c>
    </row>
    <row r="11" spans="1:19" x14ac:dyDescent="0.25">
      <c r="B11" s="47">
        <v>44350</v>
      </c>
      <c r="C11" s="46">
        <v>32489</v>
      </c>
      <c r="D11" s="45">
        <v>32489</v>
      </c>
      <c r="E11" s="44">
        <f t="shared" si="0"/>
        <v>32489</v>
      </c>
      <c r="F11" s="46">
        <v>30445</v>
      </c>
      <c r="G11" s="45">
        <v>30445</v>
      </c>
      <c r="H11" s="44">
        <f t="shared" si="1"/>
        <v>30445</v>
      </c>
      <c r="I11" s="46">
        <v>26325</v>
      </c>
      <c r="J11" s="45">
        <v>26325</v>
      </c>
      <c r="K11" s="44">
        <f t="shared" si="2"/>
        <v>26325</v>
      </c>
      <c r="L11" s="52">
        <v>32489</v>
      </c>
      <c r="M11" s="51">
        <v>1.4187000000000001</v>
      </c>
      <c r="N11" s="51">
        <v>1.2186999999999999</v>
      </c>
      <c r="O11" s="50">
        <v>109.8</v>
      </c>
      <c r="P11" s="43">
        <v>22900.54</v>
      </c>
      <c r="Q11" s="43">
        <v>21458.27</v>
      </c>
      <c r="R11" s="49">
        <f t="shared" si="3"/>
        <v>26658.734717321739</v>
      </c>
      <c r="S11" s="48">
        <v>1.4188000000000001</v>
      </c>
    </row>
    <row r="12" spans="1:19" x14ac:dyDescent="0.25">
      <c r="B12" s="47">
        <v>44351</v>
      </c>
      <c r="C12" s="46">
        <v>33022</v>
      </c>
      <c r="D12" s="45">
        <v>33022</v>
      </c>
      <c r="E12" s="44">
        <f t="shared" si="0"/>
        <v>33022</v>
      </c>
      <c r="F12" s="46">
        <v>30332</v>
      </c>
      <c r="G12" s="45">
        <v>30332</v>
      </c>
      <c r="H12" s="44">
        <f t="shared" si="1"/>
        <v>30332</v>
      </c>
      <c r="I12" s="46">
        <v>26317</v>
      </c>
      <c r="J12" s="45">
        <v>26317</v>
      </c>
      <c r="K12" s="44">
        <f t="shared" si="2"/>
        <v>26317</v>
      </c>
      <c r="L12" s="52">
        <v>33022</v>
      </c>
      <c r="M12" s="51">
        <v>1.413</v>
      </c>
      <c r="N12" s="51">
        <v>1.2113</v>
      </c>
      <c r="O12" s="50">
        <v>110.11</v>
      </c>
      <c r="P12" s="43">
        <v>23370.13</v>
      </c>
      <c r="Q12" s="43">
        <v>21464.86</v>
      </c>
      <c r="R12" s="49">
        <f t="shared" si="3"/>
        <v>27261.619747378849</v>
      </c>
      <c r="S12" s="48">
        <v>1.4131</v>
      </c>
    </row>
    <row r="13" spans="1:19" x14ac:dyDescent="0.25">
      <c r="B13" s="47">
        <v>44354</v>
      </c>
      <c r="C13" s="46">
        <v>32290</v>
      </c>
      <c r="D13" s="45">
        <v>32290</v>
      </c>
      <c r="E13" s="44">
        <f t="shared" si="0"/>
        <v>32290</v>
      </c>
      <c r="F13" s="46">
        <v>30500</v>
      </c>
      <c r="G13" s="45">
        <v>30500</v>
      </c>
      <c r="H13" s="44">
        <f t="shared" si="1"/>
        <v>30500</v>
      </c>
      <c r="I13" s="46">
        <v>26465</v>
      </c>
      <c r="J13" s="45">
        <v>26465</v>
      </c>
      <c r="K13" s="44">
        <f t="shared" si="2"/>
        <v>26465</v>
      </c>
      <c r="L13" s="52">
        <v>32290</v>
      </c>
      <c r="M13" s="51">
        <v>1.4174</v>
      </c>
      <c r="N13" s="51">
        <v>1.2164999999999999</v>
      </c>
      <c r="O13" s="50">
        <v>109.31</v>
      </c>
      <c r="P13" s="43">
        <v>22781.15</v>
      </c>
      <c r="Q13" s="43">
        <v>21516.75</v>
      </c>
      <c r="R13" s="49">
        <f t="shared" si="3"/>
        <v>26543.362104397864</v>
      </c>
      <c r="S13" s="48">
        <v>1.4175</v>
      </c>
    </row>
    <row r="14" spans="1:19" x14ac:dyDescent="0.25">
      <c r="B14" s="47">
        <v>44355</v>
      </c>
      <c r="C14" s="46">
        <v>33290</v>
      </c>
      <c r="D14" s="45">
        <v>33290</v>
      </c>
      <c r="E14" s="44">
        <f t="shared" si="0"/>
        <v>33290</v>
      </c>
      <c r="F14" s="46">
        <v>31225</v>
      </c>
      <c r="G14" s="45">
        <v>31225</v>
      </c>
      <c r="H14" s="44">
        <f t="shared" si="1"/>
        <v>31225</v>
      </c>
      <c r="I14" s="46">
        <v>27325</v>
      </c>
      <c r="J14" s="45">
        <v>27325</v>
      </c>
      <c r="K14" s="44">
        <f t="shared" si="2"/>
        <v>27325</v>
      </c>
      <c r="L14" s="52">
        <v>33290</v>
      </c>
      <c r="M14" s="51">
        <v>1.4146000000000001</v>
      </c>
      <c r="N14" s="51">
        <v>1.2178</v>
      </c>
      <c r="O14" s="50">
        <v>109.42</v>
      </c>
      <c r="P14" s="43">
        <v>23533.15</v>
      </c>
      <c r="Q14" s="43">
        <v>22071.82</v>
      </c>
      <c r="R14" s="49">
        <f t="shared" si="3"/>
        <v>27336.179996715389</v>
      </c>
      <c r="S14" s="48">
        <v>1.4147000000000001</v>
      </c>
    </row>
    <row r="15" spans="1:19" x14ac:dyDescent="0.25">
      <c r="B15" s="47">
        <v>44356</v>
      </c>
      <c r="C15" s="46">
        <v>32821</v>
      </c>
      <c r="D15" s="45">
        <v>32821</v>
      </c>
      <c r="E15" s="44">
        <f t="shared" si="0"/>
        <v>32821</v>
      </c>
      <c r="F15" s="46">
        <v>31240</v>
      </c>
      <c r="G15" s="45">
        <v>31240</v>
      </c>
      <c r="H15" s="44">
        <f t="shared" si="1"/>
        <v>31240</v>
      </c>
      <c r="I15" s="46">
        <v>27010</v>
      </c>
      <c r="J15" s="45">
        <v>27010</v>
      </c>
      <c r="K15" s="44">
        <f t="shared" si="2"/>
        <v>27010</v>
      </c>
      <c r="L15" s="52">
        <v>32821</v>
      </c>
      <c r="M15" s="51">
        <v>1.4175</v>
      </c>
      <c r="N15" s="51">
        <v>1.2195</v>
      </c>
      <c r="O15" s="50">
        <v>109.39</v>
      </c>
      <c r="P15" s="43">
        <v>23154.14</v>
      </c>
      <c r="Q15" s="43">
        <v>22037.25</v>
      </c>
      <c r="R15" s="49">
        <f t="shared" si="3"/>
        <v>26913.489134891348</v>
      </c>
      <c r="S15" s="48">
        <v>1.4176</v>
      </c>
    </row>
    <row r="16" spans="1:19" x14ac:dyDescent="0.25">
      <c r="B16" s="47">
        <v>44357</v>
      </c>
      <c r="C16" s="46">
        <v>32908</v>
      </c>
      <c r="D16" s="45">
        <v>32908</v>
      </c>
      <c r="E16" s="44">
        <f t="shared" si="0"/>
        <v>32908</v>
      </c>
      <c r="F16" s="46">
        <v>31150</v>
      </c>
      <c r="G16" s="45">
        <v>31150</v>
      </c>
      <c r="H16" s="44">
        <f t="shared" si="1"/>
        <v>31150</v>
      </c>
      <c r="I16" s="46">
        <v>27430</v>
      </c>
      <c r="J16" s="45">
        <v>27430</v>
      </c>
      <c r="K16" s="44">
        <f t="shared" si="2"/>
        <v>27430</v>
      </c>
      <c r="L16" s="52">
        <v>32908</v>
      </c>
      <c r="M16" s="51">
        <v>1.4100999999999999</v>
      </c>
      <c r="N16" s="51">
        <v>1.2177</v>
      </c>
      <c r="O16" s="50">
        <v>109.53</v>
      </c>
      <c r="P16" s="43">
        <v>23337.35</v>
      </c>
      <c r="Q16" s="43">
        <v>22089.07</v>
      </c>
      <c r="R16" s="49">
        <f t="shared" si="3"/>
        <v>27024.718732035806</v>
      </c>
      <c r="S16" s="48">
        <v>1.4101999999999999</v>
      </c>
    </row>
    <row r="17" spans="2:19" x14ac:dyDescent="0.25">
      <c r="B17" s="47">
        <v>44358</v>
      </c>
      <c r="C17" s="46">
        <v>33060</v>
      </c>
      <c r="D17" s="45">
        <v>33060</v>
      </c>
      <c r="E17" s="44">
        <f t="shared" si="0"/>
        <v>33060</v>
      </c>
      <c r="F17" s="46">
        <v>31501</v>
      </c>
      <c r="G17" s="45">
        <v>31501</v>
      </c>
      <c r="H17" s="44">
        <f t="shared" si="1"/>
        <v>31501</v>
      </c>
      <c r="I17" s="46">
        <v>27571</v>
      </c>
      <c r="J17" s="45">
        <v>27571</v>
      </c>
      <c r="K17" s="44">
        <f t="shared" si="2"/>
        <v>27571</v>
      </c>
      <c r="L17" s="52">
        <v>33060</v>
      </c>
      <c r="M17" s="51">
        <v>1.4152</v>
      </c>
      <c r="N17" s="51">
        <v>1.2132000000000001</v>
      </c>
      <c r="O17" s="50">
        <v>109.57</v>
      </c>
      <c r="P17" s="43">
        <v>23360.66</v>
      </c>
      <c r="Q17" s="43">
        <v>22257.47</v>
      </c>
      <c r="R17" s="49">
        <f t="shared" si="3"/>
        <v>27250.24727992087</v>
      </c>
      <c r="S17" s="48">
        <v>1.4153</v>
      </c>
    </row>
    <row r="18" spans="2:19" x14ac:dyDescent="0.25">
      <c r="B18" s="47">
        <v>44361</v>
      </c>
      <c r="C18" s="46">
        <v>33182</v>
      </c>
      <c r="D18" s="45">
        <v>33182</v>
      </c>
      <c r="E18" s="44">
        <f t="shared" si="0"/>
        <v>33182</v>
      </c>
      <c r="F18" s="46">
        <v>31662</v>
      </c>
      <c r="G18" s="45">
        <v>31662</v>
      </c>
      <c r="H18" s="44">
        <f t="shared" si="1"/>
        <v>31662</v>
      </c>
      <c r="I18" s="46">
        <v>27707</v>
      </c>
      <c r="J18" s="45">
        <v>27707</v>
      </c>
      <c r="K18" s="44">
        <f t="shared" si="2"/>
        <v>27707</v>
      </c>
      <c r="L18" s="52">
        <v>33182</v>
      </c>
      <c r="M18" s="51">
        <v>1.4101999999999999</v>
      </c>
      <c r="N18" s="51">
        <v>1.2116</v>
      </c>
      <c r="O18" s="50">
        <v>109.76</v>
      </c>
      <c r="P18" s="43">
        <v>23530</v>
      </c>
      <c r="Q18" s="43">
        <v>22450.54</v>
      </c>
      <c r="R18" s="49">
        <f t="shared" si="3"/>
        <v>27386.926378342687</v>
      </c>
      <c r="S18" s="48">
        <v>1.4103000000000001</v>
      </c>
    </row>
    <row r="19" spans="2:19" x14ac:dyDescent="0.25">
      <c r="B19" s="47">
        <v>44362</v>
      </c>
      <c r="C19" s="46">
        <v>32925</v>
      </c>
      <c r="D19" s="45">
        <v>32925</v>
      </c>
      <c r="E19" s="44">
        <f t="shared" si="0"/>
        <v>32925</v>
      </c>
      <c r="F19" s="46">
        <v>31217</v>
      </c>
      <c r="G19" s="45">
        <v>31217</v>
      </c>
      <c r="H19" s="44">
        <f t="shared" si="1"/>
        <v>31217</v>
      </c>
      <c r="I19" s="46">
        <v>27287</v>
      </c>
      <c r="J19" s="45">
        <v>27287</v>
      </c>
      <c r="K19" s="44">
        <f t="shared" si="2"/>
        <v>27287</v>
      </c>
      <c r="L19" s="52">
        <v>32925</v>
      </c>
      <c r="M19" s="51">
        <v>1.4040999999999999</v>
      </c>
      <c r="N19" s="51">
        <v>1.2109000000000001</v>
      </c>
      <c r="O19" s="50">
        <v>110.13</v>
      </c>
      <c r="P19" s="43">
        <v>23449.18</v>
      </c>
      <c r="Q19" s="43">
        <v>22229.58</v>
      </c>
      <c r="R19" s="49">
        <f t="shared" si="3"/>
        <v>27190.519448344206</v>
      </c>
      <c r="S19" s="48">
        <v>1.4043000000000001</v>
      </c>
    </row>
    <row r="20" spans="2:19" x14ac:dyDescent="0.25">
      <c r="B20" s="47">
        <v>44363</v>
      </c>
      <c r="C20" s="46">
        <v>33055</v>
      </c>
      <c r="D20" s="45">
        <v>33055</v>
      </c>
      <c r="E20" s="44">
        <f t="shared" si="0"/>
        <v>33055</v>
      </c>
      <c r="F20" s="46">
        <v>31254</v>
      </c>
      <c r="G20" s="45">
        <v>31254</v>
      </c>
      <c r="H20" s="44">
        <f t="shared" si="1"/>
        <v>31254</v>
      </c>
      <c r="I20" s="46">
        <v>27324</v>
      </c>
      <c r="J20" s="45">
        <v>27324</v>
      </c>
      <c r="K20" s="44">
        <f t="shared" si="2"/>
        <v>27324</v>
      </c>
      <c r="L20" s="52">
        <v>33055</v>
      </c>
      <c r="M20" s="51">
        <v>1.4117</v>
      </c>
      <c r="N20" s="51">
        <v>1.2117</v>
      </c>
      <c r="O20" s="50">
        <v>109.96</v>
      </c>
      <c r="P20" s="43">
        <v>23415.03</v>
      </c>
      <c r="Q20" s="43">
        <v>22136.13</v>
      </c>
      <c r="R20" s="49">
        <f t="shared" si="3"/>
        <v>27279.854749525461</v>
      </c>
      <c r="S20" s="48">
        <v>1.4118999999999999</v>
      </c>
    </row>
    <row r="21" spans="2:19" x14ac:dyDescent="0.25">
      <c r="B21" s="47">
        <v>44364</v>
      </c>
      <c r="C21" s="46">
        <v>32700</v>
      </c>
      <c r="D21" s="45">
        <v>32700</v>
      </c>
      <c r="E21" s="44">
        <f t="shared" si="0"/>
        <v>32700</v>
      </c>
      <c r="F21" s="46">
        <v>30755</v>
      </c>
      <c r="G21" s="45">
        <v>30755</v>
      </c>
      <c r="H21" s="44">
        <f t="shared" si="1"/>
        <v>30755</v>
      </c>
      <c r="I21" s="46">
        <v>26950</v>
      </c>
      <c r="J21" s="45">
        <v>26950</v>
      </c>
      <c r="K21" s="44">
        <f t="shared" si="2"/>
        <v>26950</v>
      </c>
      <c r="L21" s="52">
        <v>32700</v>
      </c>
      <c r="M21" s="51">
        <v>1.3949</v>
      </c>
      <c r="N21" s="51">
        <v>1.1936</v>
      </c>
      <c r="O21" s="50">
        <v>110.72</v>
      </c>
      <c r="P21" s="43">
        <v>23442.54</v>
      </c>
      <c r="Q21" s="43">
        <v>22045.01</v>
      </c>
      <c r="R21" s="49">
        <f t="shared" si="3"/>
        <v>27396.112600536195</v>
      </c>
      <c r="S21" s="48">
        <v>1.3951</v>
      </c>
    </row>
    <row r="22" spans="2:19" x14ac:dyDescent="0.25">
      <c r="B22" s="47">
        <v>44365</v>
      </c>
      <c r="C22" s="46">
        <v>31709</v>
      </c>
      <c r="D22" s="45">
        <v>31709</v>
      </c>
      <c r="E22" s="44">
        <f t="shared" si="0"/>
        <v>31709</v>
      </c>
      <c r="F22" s="46">
        <v>30134</v>
      </c>
      <c r="G22" s="45">
        <v>30134</v>
      </c>
      <c r="H22" s="44">
        <f t="shared" si="1"/>
        <v>30134</v>
      </c>
      <c r="I22" s="46">
        <v>26349</v>
      </c>
      <c r="J22" s="45">
        <v>26349</v>
      </c>
      <c r="K22" s="44">
        <f t="shared" si="2"/>
        <v>26349</v>
      </c>
      <c r="L22" s="52">
        <v>31709</v>
      </c>
      <c r="M22" s="51">
        <v>1.3891</v>
      </c>
      <c r="N22" s="51">
        <v>1.1911</v>
      </c>
      <c r="O22" s="50">
        <v>110.13</v>
      </c>
      <c r="P22" s="43">
        <v>22827.01</v>
      </c>
      <c r="Q22" s="43">
        <v>21690.06</v>
      </c>
      <c r="R22" s="49">
        <f t="shared" si="3"/>
        <v>26621.610276215262</v>
      </c>
      <c r="S22" s="48">
        <v>1.3893</v>
      </c>
    </row>
    <row r="23" spans="2:19" x14ac:dyDescent="0.25">
      <c r="B23" s="47">
        <v>44368</v>
      </c>
      <c r="C23" s="46">
        <v>31264</v>
      </c>
      <c r="D23" s="45">
        <v>31264</v>
      </c>
      <c r="E23" s="44">
        <f t="shared" si="0"/>
        <v>31264</v>
      </c>
      <c r="F23" s="46">
        <v>29810</v>
      </c>
      <c r="G23" s="45">
        <v>29810</v>
      </c>
      <c r="H23" s="44">
        <f t="shared" si="1"/>
        <v>29810</v>
      </c>
      <c r="I23" s="46">
        <v>26145</v>
      </c>
      <c r="J23" s="45">
        <v>26145</v>
      </c>
      <c r="K23" s="44">
        <f t="shared" si="2"/>
        <v>26145</v>
      </c>
      <c r="L23" s="52">
        <v>31264</v>
      </c>
      <c r="M23" s="51">
        <v>1.3876999999999999</v>
      </c>
      <c r="N23" s="51">
        <v>1.1896</v>
      </c>
      <c r="O23" s="50">
        <v>110.1</v>
      </c>
      <c r="P23" s="43">
        <v>22529.37</v>
      </c>
      <c r="Q23" s="43">
        <v>21478.49</v>
      </c>
      <c r="R23" s="49">
        <f t="shared" si="3"/>
        <v>26281.102891728311</v>
      </c>
      <c r="S23" s="48">
        <v>1.3878999999999999</v>
      </c>
    </row>
    <row r="24" spans="2:19" x14ac:dyDescent="0.25">
      <c r="B24" s="47">
        <v>44369</v>
      </c>
      <c r="C24" s="46">
        <v>31902</v>
      </c>
      <c r="D24" s="45">
        <v>31902</v>
      </c>
      <c r="E24" s="44">
        <f t="shared" si="0"/>
        <v>31902</v>
      </c>
      <c r="F24" s="46">
        <v>30070</v>
      </c>
      <c r="G24" s="45">
        <v>30070</v>
      </c>
      <c r="H24" s="44">
        <f t="shared" si="1"/>
        <v>30070</v>
      </c>
      <c r="I24" s="46">
        <v>26320</v>
      </c>
      <c r="J24" s="45">
        <v>26320</v>
      </c>
      <c r="K24" s="44">
        <f t="shared" si="2"/>
        <v>26320</v>
      </c>
      <c r="L24" s="52">
        <v>31902</v>
      </c>
      <c r="M24" s="51">
        <v>1.3900999999999999</v>
      </c>
      <c r="N24" s="51">
        <v>1.1893</v>
      </c>
      <c r="O24" s="50">
        <v>110.52</v>
      </c>
      <c r="P24" s="43">
        <v>22949.43</v>
      </c>
      <c r="Q24" s="43">
        <v>21628.43</v>
      </c>
      <c r="R24" s="49">
        <f t="shared" si="3"/>
        <v>26824.1822921046</v>
      </c>
      <c r="S24" s="48">
        <v>1.3903000000000001</v>
      </c>
    </row>
    <row r="25" spans="2:19" x14ac:dyDescent="0.25">
      <c r="B25" s="47">
        <v>44370</v>
      </c>
      <c r="C25" s="46">
        <v>32079</v>
      </c>
      <c r="D25" s="45">
        <v>32079</v>
      </c>
      <c r="E25" s="44">
        <f t="shared" si="0"/>
        <v>32079</v>
      </c>
      <c r="F25" s="46">
        <v>30364</v>
      </c>
      <c r="G25" s="45">
        <v>30364</v>
      </c>
      <c r="H25" s="44">
        <f t="shared" si="1"/>
        <v>30364</v>
      </c>
      <c r="I25" s="46">
        <v>26554</v>
      </c>
      <c r="J25" s="45">
        <v>26554</v>
      </c>
      <c r="K25" s="44">
        <f t="shared" si="2"/>
        <v>26554</v>
      </c>
      <c r="L25" s="52">
        <v>32079</v>
      </c>
      <c r="M25" s="51">
        <v>1.3972</v>
      </c>
      <c r="N25" s="51">
        <v>1.1940999999999999</v>
      </c>
      <c r="O25" s="50">
        <v>110.87</v>
      </c>
      <c r="P25" s="43">
        <v>22959.49</v>
      </c>
      <c r="Q25" s="43">
        <v>21728.93</v>
      </c>
      <c r="R25" s="49">
        <f t="shared" si="3"/>
        <v>26864.584205677918</v>
      </c>
      <c r="S25" s="48">
        <v>1.3974</v>
      </c>
    </row>
    <row r="26" spans="2:19" x14ac:dyDescent="0.25">
      <c r="B26" s="47">
        <v>44371</v>
      </c>
      <c r="C26" s="46">
        <v>32100</v>
      </c>
      <c r="D26" s="45">
        <v>32100</v>
      </c>
      <c r="E26" s="44">
        <f t="shared" si="0"/>
        <v>32100</v>
      </c>
      <c r="F26" s="46">
        <v>30495</v>
      </c>
      <c r="G26" s="45">
        <v>30495</v>
      </c>
      <c r="H26" s="44">
        <f t="shared" si="1"/>
        <v>30495</v>
      </c>
      <c r="I26" s="46">
        <v>26570</v>
      </c>
      <c r="J26" s="45">
        <v>26570</v>
      </c>
      <c r="K26" s="44">
        <f t="shared" si="2"/>
        <v>26570</v>
      </c>
      <c r="L26" s="52">
        <v>32100</v>
      </c>
      <c r="M26" s="51">
        <v>1.3911</v>
      </c>
      <c r="N26" s="51">
        <v>1.1936</v>
      </c>
      <c r="O26" s="50">
        <v>110.81</v>
      </c>
      <c r="P26" s="43">
        <v>23075.26</v>
      </c>
      <c r="Q26" s="43">
        <v>21918.35</v>
      </c>
      <c r="R26" s="49">
        <f t="shared" si="3"/>
        <v>26893.431635388741</v>
      </c>
      <c r="S26" s="48">
        <v>1.3913</v>
      </c>
    </row>
    <row r="27" spans="2:19" x14ac:dyDescent="0.25">
      <c r="B27" s="47">
        <v>44372</v>
      </c>
      <c r="C27" s="46">
        <v>32457</v>
      </c>
      <c r="D27" s="45">
        <v>32457</v>
      </c>
      <c r="E27" s="44">
        <f t="shared" si="0"/>
        <v>32457</v>
      </c>
      <c r="F27" s="46">
        <v>30825</v>
      </c>
      <c r="G27" s="45">
        <v>30825</v>
      </c>
      <c r="H27" s="44">
        <f t="shared" si="1"/>
        <v>30825</v>
      </c>
      <c r="I27" s="46">
        <v>27025</v>
      </c>
      <c r="J27" s="45">
        <v>27025</v>
      </c>
      <c r="K27" s="44">
        <f t="shared" si="2"/>
        <v>27025</v>
      </c>
      <c r="L27" s="52">
        <v>32457</v>
      </c>
      <c r="M27" s="51">
        <v>1.3896999999999999</v>
      </c>
      <c r="N27" s="51">
        <v>1.1941999999999999</v>
      </c>
      <c r="O27" s="50">
        <v>110.74</v>
      </c>
      <c r="P27" s="43">
        <v>23355.4</v>
      </c>
      <c r="Q27" s="43">
        <v>22176.26</v>
      </c>
      <c r="R27" s="49">
        <f t="shared" si="3"/>
        <v>27178.864511807071</v>
      </c>
      <c r="S27" s="48">
        <v>1.39</v>
      </c>
    </row>
    <row r="28" spans="2:19" x14ac:dyDescent="0.25">
      <c r="B28" s="47">
        <v>44375</v>
      </c>
      <c r="C28" s="46">
        <v>32963</v>
      </c>
      <c r="D28" s="45">
        <v>32963</v>
      </c>
      <c r="E28" s="44">
        <f t="shared" si="0"/>
        <v>32963</v>
      </c>
      <c r="F28" s="46">
        <v>30997</v>
      </c>
      <c r="G28" s="45">
        <v>30997</v>
      </c>
      <c r="H28" s="44">
        <f t="shared" si="1"/>
        <v>30997</v>
      </c>
      <c r="I28" s="46">
        <v>27147</v>
      </c>
      <c r="J28" s="45">
        <v>27147</v>
      </c>
      <c r="K28" s="44">
        <f t="shared" si="2"/>
        <v>27147</v>
      </c>
      <c r="L28" s="52">
        <v>32963</v>
      </c>
      <c r="M28" s="51">
        <v>1.3891</v>
      </c>
      <c r="N28" s="51">
        <v>1.1908000000000001</v>
      </c>
      <c r="O28" s="50">
        <v>110.94</v>
      </c>
      <c r="P28" s="43">
        <v>23729.75</v>
      </c>
      <c r="Q28" s="43">
        <v>22309.63</v>
      </c>
      <c r="R28" s="49">
        <f t="shared" si="3"/>
        <v>27681.390661740006</v>
      </c>
      <c r="S28" s="48">
        <v>1.3894</v>
      </c>
    </row>
    <row r="29" spans="2:19" x14ac:dyDescent="0.25">
      <c r="B29" s="47">
        <v>44376</v>
      </c>
      <c r="C29" s="46">
        <v>32918</v>
      </c>
      <c r="D29" s="45">
        <v>32918</v>
      </c>
      <c r="E29" s="44">
        <f t="shared" si="0"/>
        <v>32918</v>
      </c>
      <c r="F29" s="46">
        <v>31161</v>
      </c>
      <c r="G29" s="45">
        <v>31161</v>
      </c>
      <c r="H29" s="44">
        <f t="shared" si="1"/>
        <v>31161</v>
      </c>
      <c r="I29" s="46">
        <v>27361</v>
      </c>
      <c r="J29" s="45">
        <v>27361</v>
      </c>
      <c r="K29" s="44">
        <f t="shared" si="2"/>
        <v>27361</v>
      </c>
      <c r="L29" s="52">
        <v>32918</v>
      </c>
      <c r="M29" s="51">
        <v>1.3827</v>
      </c>
      <c r="N29" s="51">
        <v>1.1890000000000001</v>
      </c>
      <c r="O29" s="50">
        <v>110.61</v>
      </c>
      <c r="P29" s="43">
        <v>23807.040000000001</v>
      </c>
      <c r="Q29" s="43">
        <v>22531.45</v>
      </c>
      <c r="R29" s="49">
        <f t="shared" si="3"/>
        <v>27685.449957947854</v>
      </c>
      <c r="S29" s="48">
        <v>1.383</v>
      </c>
    </row>
    <row r="30" spans="2:19" x14ac:dyDescent="0.25">
      <c r="B30" s="47">
        <v>44377</v>
      </c>
      <c r="C30" s="46">
        <v>33460</v>
      </c>
      <c r="D30" s="45">
        <v>33460</v>
      </c>
      <c r="E30" s="44">
        <f t="shared" si="0"/>
        <v>33460</v>
      </c>
      <c r="F30" s="46">
        <v>31476</v>
      </c>
      <c r="G30" s="45">
        <v>31476</v>
      </c>
      <c r="H30" s="44">
        <f t="shared" si="1"/>
        <v>31476</v>
      </c>
      <c r="I30" s="46">
        <v>27651</v>
      </c>
      <c r="J30" s="45">
        <v>27651</v>
      </c>
      <c r="K30" s="44">
        <f t="shared" si="2"/>
        <v>27651</v>
      </c>
      <c r="L30" s="52">
        <v>33460</v>
      </c>
      <c r="M30" s="51">
        <v>1.3868</v>
      </c>
      <c r="N30" s="51">
        <v>1.1894</v>
      </c>
      <c r="O30" s="50">
        <v>110.53</v>
      </c>
      <c r="P30" s="43">
        <v>24127.49</v>
      </c>
      <c r="Q30" s="43">
        <v>22691.95</v>
      </c>
      <c r="R30" s="49">
        <f t="shared" si="3"/>
        <v>28131.831175382544</v>
      </c>
      <c r="S30" s="48">
        <v>1.3871</v>
      </c>
    </row>
    <row r="31" spans="2:19" s="10" customFormat="1" x14ac:dyDescent="0.25">
      <c r="B31" s="42" t="s">
        <v>11</v>
      </c>
      <c r="C31" s="41">
        <f>ROUND(AVERAGE(C9:C30),2)</f>
        <v>32677.73</v>
      </c>
      <c r="D31" s="40">
        <f>ROUND(AVERAGE(D9:D30),2)</f>
        <v>32677.73</v>
      </c>
      <c r="E31" s="39">
        <f>ROUND(AVERAGE(C31:D31),2)</f>
        <v>32677.73</v>
      </c>
      <c r="F31" s="41">
        <f>ROUND(AVERAGE(F9:F30),2)</f>
        <v>30829.05</v>
      </c>
      <c r="G31" s="40">
        <f>ROUND(AVERAGE(G9:G30),2)</f>
        <v>30829.05</v>
      </c>
      <c r="H31" s="39">
        <f>ROUND(AVERAGE(F31:G31),2)</f>
        <v>30829.05</v>
      </c>
      <c r="I31" s="41">
        <f>ROUND(AVERAGE(I9:I30),2)</f>
        <v>26946.77</v>
      </c>
      <c r="J31" s="40">
        <f>ROUND(AVERAGE(J9:J30),2)</f>
        <v>26946.77</v>
      </c>
      <c r="K31" s="39">
        <f>ROUND(AVERAGE(I31:J31),2)</f>
        <v>26946.77</v>
      </c>
      <c r="L31" s="38">
        <f>ROUND(AVERAGE(L9:L30),2)</f>
        <v>32677.73</v>
      </c>
      <c r="M31" s="37">
        <f>ROUND(AVERAGE(M9:M30),4)</f>
        <v>1.4028</v>
      </c>
      <c r="N31" s="36">
        <f>ROUND(AVERAGE(N9:N30),4)</f>
        <v>1.2047000000000001</v>
      </c>
      <c r="O31" s="175">
        <f>ROUND(AVERAGE(O9:O30),2)</f>
        <v>110.11</v>
      </c>
      <c r="P31" s="35">
        <f>AVERAGE(P9:P30)</f>
        <v>23294.714999999997</v>
      </c>
      <c r="Q31" s="35">
        <f>AVERAGE(Q9:Q30)</f>
        <v>21974.723181818183</v>
      </c>
      <c r="R31" s="35">
        <f>AVERAGE(R9:R30)</f>
        <v>27125.304934617925</v>
      </c>
      <c r="S31" s="34">
        <f>AVERAGE(S9:S30)</f>
        <v>1.4029863636363635</v>
      </c>
    </row>
    <row r="32" spans="2:19" s="5" customFormat="1" x14ac:dyDescent="0.25">
      <c r="B32" s="33" t="s">
        <v>12</v>
      </c>
      <c r="C32" s="32">
        <f t="shared" ref="C32:S32" si="4">MAX(C9:C30)</f>
        <v>33460</v>
      </c>
      <c r="D32" s="31">
        <f t="shared" si="4"/>
        <v>33460</v>
      </c>
      <c r="E32" s="30">
        <f t="shared" si="4"/>
        <v>33460</v>
      </c>
      <c r="F32" s="32">
        <f t="shared" si="4"/>
        <v>31662</v>
      </c>
      <c r="G32" s="31">
        <f t="shared" si="4"/>
        <v>31662</v>
      </c>
      <c r="H32" s="30">
        <f t="shared" si="4"/>
        <v>31662</v>
      </c>
      <c r="I32" s="32">
        <f t="shared" si="4"/>
        <v>27707</v>
      </c>
      <c r="J32" s="31">
        <f t="shared" si="4"/>
        <v>27707</v>
      </c>
      <c r="K32" s="30">
        <f t="shared" si="4"/>
        <v>27707</v>
      </c>
      <c r="L32" s="29">
        <f t="shared" si="4"/>
        <v>33460</v>
      </c>
      <c r="M32" s="28">
        <f t="shared" si="4"/>
        <v>1.4187000000000001</v>
      </c>
      <c r="N32" s="27">
        <f t="shared" si="4"/>
        <v>1.2222</v>
      </c>
      <c r="O32" s="26">
        <f t="shared" si="4"/>
        <v>110.94</v>
      </c>
      <c r="P32" s="25">
        <f t="shared" si="4"/>
        <v>24127.49</v>
      </c>
      <c r="Q32" s="25">
        <f t="shared" si="4"/>
        <v>22691.95</v>
      </c>
      <c r="R32" s="25">
        <f t="shared" si="4"/>
        <v>28131.831175382544</v>
      </c>
      <c r="S32" s="24">
        <f t="shared" si="4"/>
        <v>1.4188000000000001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31264</v>
      </c>
      <c r="D33" s="21">
        <f t="shared" si="5"/>
        <v>31264</v>
      </c>
      <c r="E33" s="20">
        <f t="shared" si="5"/>
        <v>31264</v>
      </c>
      <c r="F33" s="22">
        <f t="shared" si="5"/>
        <v>29810</v>
      </c>
      <c r="G33" s="21">
        <f t="shared" si="5"/>
        <v>29810</v>
      </c>
      <c r="H33" s="20">
        <f t="shared" si="5"/>
        <v>29810</v>
      </c>
      <c r="I33" s="22">
        <f t="shared" si="5"/>
        <v>26145</v>
      </c>
      <c r="J33" s="21">
        <f t="shared" si="5"/>
        <v>26145</v>
      </c>
      <c r="K33" s="20">
        <f t="shared" si="5"/>
        <v>26145</v>
      </c>
      <c r="L33" s="19">
        <f t="shared" si="5"/>
        <v>31264</v>
      </c>
      <c r="M33" s="18">
        <f t="shared" si="5"/>
        <v>1.3827</v>
      </c>
      <c r="N33" s="17">
        <f t="shared" si="5"/>
        <v>1.1890000000000001</v>
      </c>
      <c r="O33" s="16">
        <f t="shared" si="5"/>
        <v>109.31</v>
      </c>
      <c r="P33" s="15">
        <f t="shared" si="5"/>
        <v>22529.37</v>
      </c>
      <c r="Q33" s="15">
        <f t="shared" si="5"/>
        <v>21458.27</v>
      </c>
      <c r="R33" s="15">
        <f t="shared" si="5"/>
        <v>26281.102891728311</v>
      </c>
      <c r="S33" s="14">
        <f t="shared" si="5"/>
        <v>1.383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44348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44348</v>
      </c>
      <c r="C9" s="46">
        <v>18147</v>
      </c>
      <c r="D9" s="45">
        <v>18147</v>
      </c>
      <c r="E9" s="44">
        <f t="shared" ref="E9:E30" si="0">AVERAGE(C9:D9)</f>
        <v>18147</v>
      </c>
      <c r="F9" s="46">
        <v>18187</v>
      </c>
      <c r="G9" s="45">
        <v>18187</v>
      </c>
      <c r="H9" s="44">
        <f t="shared" ref="H9:H30" si="1">AVERAGE(F9:G9)</f>
        <v>18187</v>
      </c>
      <c r="I9" s="46">
        <v>18353</v>
      </c>
      <c r="J9" s="45">
        <v>18353</v>
      </c>
      <c r="K9" s="44">
        <f t="shared" ref="K9:K30" si="2">AVERAGE(I9:J9)</f>
        <v>18353</v>
      </c>
      <c r="L9" s="46">
        <v>18498</v>
      </c>
      <c r="M9" s="45">
        <v>18498</v>
      </c>
      <c r="N9" s="44">
        <f t="shared" ref="N9:N30" si="3">AVERAGE(L9:M9)</f>
        <v>18498</v>
      </c>
      <c r="O9" s="46">
        <v>18623</v>
      </c>
      <c r="P9" s="45">
        <v>18623</v>
      </c>
      <c r="Q9" s="44">
        <f t="shared" ref="Q9:Q30" si="4">AVERAGE(O9:P9)</f>
        <v>18623</v>
      </c>
      <c r="R9" s="52">
        <v>18147</v>
      </c>
      <c r="S9" s="51">
        <v>1.417</v>
      </c>
      <c r="T9" s="53">
        <v>1.2222</v>
      </c>
      <c r="U9" s="50">
        <v>109.63</v>
      </c>
      <c r="V9" s="43">
        <v>12806.63</v>
      </c>
      <c r="W9" s="43">
        <v>12833.96</v>
      </c>
      <c r="X9" s="49">
        <f t="shared" ref="X9:X30" si="5">R9/T9</f>
        <v>14847.815414825725</v>
      </c>
      <c r="Y9" s="48">
        <v>1.4171</v>
      </c>
    </row>
    <row r="10" spans="1:25" x14ac:dyDescent="0.25">
      <c r="B10" s="47">
        <v>44349</v>
      </c>
      <c r="C10" s="46">
        <v>18133</v>
      </c>
      <c r="D10" s="45">
        <v>18133</v>
      </c>
      <c r="E10" s="44">
        <f t="shared" si="0"/>
        <v>18133</v>
      </c>
      <c r="F10" s="46">
        <v>18173</v>
      </c>
      <c r="G10" s="45">
        <v>18173</v>
      </c>
      <c r="H10" s="44">
        <f t="shared" si="1"/>
        <v>18173</v>
      </c>
      <c r="I10" s="46">
        <v>18305</v>
      </c>
      <c r="J10" s="45">
        <v>18305</v>
      </c>
      <c r="K10" s="44">
        <f t="shared" si="2"/>
        <v>18305</v>
      </c>
      <c r="L10" s="46">
        <v>18450</v>
      </c>
      <c r="M10" s="45">
        <v>18450</v>
      </c>
      <c r="N10" s="44">
        <f t="shared" si="3"/>
        <v>18450</v>
      </c>
      <c r="O10" s="46">
        <v>18575</v>
      </c>
      <c r="P10" s="45">
        <v>18575</v>
      </c>
      <c r="Q10" s="44">
        <f t="shared" si="4"/>
        <v>18575</v>
      </c>
      <c r="R10" s="52">
        <v>18133</v>
      </c>
      <c r="S10" s="51">
        <v>1.4139999999999999</v>
      </c>
      <c r="T10" s="51">
        <v>1.218</v>
      </c>
      <c r="U10" s="50">
        <v>109.8</v>
      </c>
      <c r="V10" s="43">
        <v>12823.9</v>
      </c>
      <c r="W10" s="43">
        <v>12851.28</v>
      </c>
      <c r="X10" s="49">
        <f t="shared" si="5"/>
        <v>14887.52052545156</v>
      </c>
      <c r="Y10" s="48">
        <v>1.4140999999999999</v>
      </c>
    </row>
    <row r="11" spans="1:25" x14ac:dyDescent="0.25">
      <c r="B11" s="47">
        <v>44350</v>
      </c>
      <c r="C11" s="46">
        <v>17945</v>
      </c>
      <c r="D11" s="45">
        <v>17945</v>
      </c>
      <c r="E11" s="44">
        <f t="shared" si="0"/>
        <v>17945</v>
      </c>
      <c r="F11" s="46">
        <v>17972</v>
      </c>
      <c r="G11" s="45">
        <v>17972</v>
      </c>
      <c r="H11" s="44">
        <f t="shared" si="1"/>
        <v>17972</v>
      </c>
      <c r="I11" s="46">
        <v>18121</v>
      </c>
      <c r="J11" s="45">
        <v>18121</v>
      </c>
      <c r="K11" s="44">
        <f t="shared" si="2"/>
        <v>18121</v>
      </c>
      <c r="L11" s="46">
        <v>18266</v>
      </c>
      <c r="M11" s="45">
        <v>18266</v>
      </c>
      <c r="N11" s="44">
        <f t="shared" si="3"/>
        <v>18266</v>
      </c>
      <c r="O11" s="46">
        <v>18391</v>
      </c>
      <c r="P11" s="45">
        <v>18391</v>
      </c>
      <c r="Q11" s="44">
        <f t="shared" si="4"/>
        <v>18391</v>
      </c>
      <c r="R11" s="52">
        <v>17945</v>
      </c>
      <c r="S11" s="51">
        <v>1.4187000000000001</v>
      </c>
      <c r="T11" s="51">
        <v>1.2186999999999999</v>
      </c>
      <c r="U11" s="50">
        <v>109.8</v>
      </c>
      <c r="V11" s="43">
        <v>12648.9</v>
      </c>
      <c r="W11" s="43">
        <v>12667.04</v>
      </c>
      <c r="X11" s="49">
        <f t="shared" si="5"/>
        <v>14724.706654631986</v>
      </c>
      <c r="Y11" s="48">
        <v>1.4188000000000001</v>
      </c>
    </row>
    <row r="12" spans="1:25" x14ac:dyDescent="0.25">
      <c r="B12" s="47">
        <v>44351</v>
      </c>
      <c r="C12" s="46">
        <v>17922</v>
      </c>
      <c r="D12" s="45">
        <v>17922</v>
      </c>
      <c r="E12" s="44">
        <f t="shared" si="0"/>
        <v>17922</v>
      </c>
      <c r="F12" s="46">
        <v>17952</v>
      </c>
      <c r="G12" s="45">
        <v>17952</v>
      </c>
      <c r="H12" s="44">
        <f t="shared" si="1"/>
        <v>17952</v>
      </c>
      <c r="I12" s="46">
        <v>18101</v>
      </c>
      <c r="J12" s="45">
        <v>18101</v>
      </c>
      <c r="K12" s="44">
        <f t="shared" si="2"/>
        <v>18101</v>
      </c>
      <c r="L12" s="46">
        <v>18246</v>
      </c>
      <c r="M12" s="45">
        <v>18246</v>
      </c>
      <c r="N12" s="44">
        <f t="shared" si="3"/>
        <v>18246</v>
      </c>
      <c r="O12" s="46">
        <v>18371</v>
      </c>
      <c r="P12" s="45">
        <v>18371</v>
      </c>
      <c r="Q12" s="44">
        <f t="shared" si="4"/>
        <v>18371</v>
      </c>
      <c r="R12" s="52">
        <v>17922</v>
      </c>
      <c r="S12" s="51">
        <v>1.413</v>
      </c>
      <c r="T12" s="51">
        <v>1.2113</v>
      </c>
      <c r="U12" s="50">
        <v>110.11</v>
      </c>
      <c r="V12" s="43">
        <v>12683.65</v>
      </c>
      <c r="W12" s="43">
        <v>12703.98</v>
      </c>
      <c r="X12" s="49">
        <f t="shared" si="5"/>
        <v>14795.67406918187</v>
      </c>
      <c r="Y12" s="48">
        <v>1.4131</v>
      </c>
    </row>
    <row r="13" spans="1:25" x14ac:dyDescent="0.25">
      <c r="B13" s="47">
        <v>44354</v>
      </c>
      <c r="C13" s="46">
        <v>17625</v>
      </c>
      <c r="D13" s="45">
        <v>17625</v>
      </c>
      <c r="E13" s="44">
        <f t="shared" si="0"/>
        <v>17625</v>
      </c>
      <c r="F13" s="46">
        <v>17664</v>
      </c>
      <c r="G13" s="45">
        <v>17664</v>
      </c>
      <c r="H13" s="44">
        <f t="shared" si="1"/>
        <v>17664</v>
      </c>
      <c r="I13" s="46">
        <v>17806</v>
      </c>
      <c r="J13" s="45">
        <v>17806</v>
      </c>
      <c r="K13" s="44">
        <f t="shared" si="2"/>
        <v>17806</v>
      </c>
      <c r="L13" s="46">
        <v>17931</v>
      </c>
      <c r="M13" s="45">
        <v>17931</v>
      </c>
      <c r="N13" s="44">
        <f t="shared" si="3"/>
        <v>17931</v>
      </c>
      <c r="O13" s="46">
        <v>18056</v>
      </c>
      <c r="P13" s="45">
        <v>18056</v>
      </c>
      <c r="Q13" s="44">
        <f t="shared" si="4"/>
        <v>18056</v>
      </c>
      <c r="R13" s="52">
        <v>17625</v>
      </c>
      <c r="S13" s="51">
        <v>1.4174</v>
      </c>
      <c r="T13" s="51">
        <v>1.2164999999999999</v>
      </c>
      <c r="U13" s="50">
        <v>109.31</v>
      </c>
      <c r="V13" s="43">
        <v>12434.74</v>
      </c>
      <c r="W13" s="43">
        <v>12461.38</v>
      </c>
      <c r="X13" s="49">
        <f t="shared" si="5"/>
        <v>14488.286066584466</v>
      </c>
      <c r="Y13" s="48">
        <v>1.4175</v>
      </c>
    </row>
    <row r="14" spans="1:25" x14ac:dyDescent="0.25">
      <c r="B14" s="47">
        <v>44355</v>
      </c>
      <c r="C14" s="46">
        <v>17828</v>
      </c>
      <c r="D14" s="45">
        <v>17828</v>
      </c>
      <c r="E14" s="44">
        <f t="shared" si="0"/>
        <v>17828</v>
      </c>
      <c r="F14" s="46">
        <v>17851</v>
      </c>
      <c r="G14" s="45">
        <v>17851</v>
      </c>
      <c r="H14" s="44">
        <f t="shared" si="1"/>
        <v>17851</v>
      </c>
      <c r="I14" s="46">
        <v>18001</v>
      </c>
      <c r="J14" s="45">
        <v>18001</v>
      </c>
      <c r="K14" s="44">
        <f t="shared" si="2"/>
        <v>18001</v>
      </c>
      <c r="L14" s="46">
        <v>18126</v>
      </c>
      <c r="M14" s="45">
        <v>18126</v>
      </c>
      <c r="N14" s="44">
        <f t="shared" si="3"/>
        <v>18126</v>
      </c>
      <c r="O14" s="46">
        <v>18251</v>
      </c>
      <c r="P14" s="45">
        <v>18251</v>
      </c>
      <c r="Q14" s="44">
        <f t="shared" si="4"/>
        <v>18251</v>
      </c>
      <c r="R14" s="52">
        <v>17828</v>
      </c>
      <c r="S14" s="51">
        <v>1.4146000000000001</v>
      </c>
      <c r="T14" s="51">
        <v>1.2178</v>
      </c>
      <c r="U14" s="50">
        <v>109.42</v>
      </c>
      <c r="V14" s="43">
        <v>12602.86</v>
      </c>
      <c r="W14" s="43">
        <v>12618.22</v>
      </c>
      <c r="X14" s="49">
        <f t="shared" si="5"/>
        <v>14639.513877483987</v>
      </c>
      <c r="Y14" s="48">
        <v>1.4147000000000001</v>
      </c>
    </row>
    <row r="15" spans="1:25" x14ac:dyDescent="0.25">
      <c r="B15" s="47">
        <v>44356</v>
      </c>
      <c r="C15" s="46">
        <v>18088</v>
      </c>
      <c r="D15" s="45">
        <v>18088</v>
      </c>
      <c r="E15" s="44">
        <f t="shared" si="0"/>
        <v>18088</v>
      </c>
      <c r="F15" s="46">
        <v>18117</v>
      </c>
      <c r="G15" s="45">
        <v>18117</v>
      </c>
      <c r="H15" s="44">
        <f t="shared" si="1"/>
        <v>18117</v>
      </c>
      <c r="I15" s="46">
        <v>18264</v>
      </c>
      <c r="J15" s="45">
        <v>18264</v>
      </c>
      <c r="K15" s="44">
        <f t="shared" si="2"/>
        <v>18264</v>
      </c>
      <c r="L15" s="46">
        <v>18395</v>
      </c>
      <c r="M15" s="45">
        <v>18395</v>
      </c>
      <c r="N15" s="44">
        <f t="shared" si="3"/>
        <v>18395</v>
      </c>
      <c r="O15" s="46">
        <v>18519</v>
      </c>
      <c r="P15" s="45">
        <v>18519</v>
      </c>
      <c r="Q15" s="44">
        <f t="shared" si="4"/>
        <v>18519</v>
      </c>
      <c r="R15" s="52">
        <v>18088</v>
      </c>
      <c r="S15" s="51">
        <v>1.4175</v>
      </c>
      <c r="T15" s="51">
        <v>1.2195</v>
      </c>
      <c r="U15" s="50">
        <v>109.39</v>
      </c>
      <c r="V15" s="43">
        <v>12760.49</v>
      </c>
      <c r="W15" s="43">
        <v>12780.05</v>
      </c>
      <c r="X15" s="49">
        <f t="shared" si="5"/>
        <v>14832.308323083231</v>
      </c>
      <c r="Y15" s="48">
        <v>1.4176</v>
      </c>
    </row>
    <row r="16" spans="1:25" x14ac:dyDescent="0.25">
      <c r="B16" s="47">
        <v>44357</v>
      </c>
      <c r="C16" s="46">
        <v>17783</v>
      </c>
      <c r="D16" s="45">
        <v>17783</v>
      </c>
      <c r="E16" s="44">
        <f t="shared" si="0"/>
        <v>17783</v>
      </c>
      <c r="F16" s="46">
        <v>17818</v>
      </c>
      <c r="G16" s="45">
        <v>17818</v>
      </c>
      <c r="H16" s="44">
        <f t="shared" si="1"/>
        <v>17818</v>
      </c>
      <c r="I16" s="46">
        <v>17961</v>
      </c>
      <c r="J16" s="45">
        <v>17961</v>
      </c>
      <c r="K16" s="44">
        <f t="shared" si="2"/>
        <v>17961</v>
      </c>
      <c r="L16" s="46">
        <v>18086</v>
      </c>
      <c r="M16" s="45">
        <v>18086</v>
      </c>
      <c r="N16" s="44">
        <f t="shared" si="3"/>
        <v>18086</v>
      </c>
      <c r="O16" s="46">
        <v>18211</v>
      </c>
      <c r="P16" s="45">
        <v>18211</v>
      </c>
      <c r="Q16" s="44">
        <f t="shared" si="4"/>
        <v>18211</v>
      </c>
      <c r="R16" s="52">
        <v>17783</v>
      </c>
      <c r="S16" s="51">
        <v>1.4100999999999999</v>
      </c>
      <c r="T16" s="51">
        <v>1.2177</v>
      </c>
      <c r="U16" s="50">
        <v>109.53</v>
      </c>
      <c r="V16" s="43">
        <v>12611.16</v>
      </c>
      <c r="W16" s="43">
        <v>12635.09</v>
      </c>
      <c r="X16" s="49">
        <f t="shared" si="5"/>
        <v>14603.761189127043</v>
      </c>
      <c r="Y16" s="48">
        <v>1.4101999999999999</v>
      </c>
    </row>
    <row r="17" spans="2:25" x14ac:dyDescent="0.25">
      <c r="B17" s="47">
        <v>44358</v>
      </c>
      <c r="C17" s="46">
        <v>18303</v>
      </c>
      <c r="D17" s="45">
        <v>18303</v>
      </c>
      <c r="E17" s="44">
        <f t="shared" si="0"/>
        <v>18303</v>
      </c>
      <c r="F17" s="46">
        <v>18322</v>
      </c>
      <c r="G17" s="45">
        <v>18322</v>
      </c>
      <c r="H17" s="44">
        <f t="shared" si="1"/>
        <v>18322</v>
      </c>
      <c r="I17" s="46">
        <v>18423</v>
      </c>
      <c r="J17" s="45">
        <v>18423</v>
      </c>
      <c r="K17" s="44">
        <f t="shared" si="2"/>
        <v>18423</v>
      </c>
      <c r="L17" s="46">
        <v>18538</v>
      </c>
      <c r="M17" s="45">
        <v>18538</v>
      </c>
      <c r="N17" s="44">
        <f t="shared" si="3"/>
        <v>18538</v>
      </c>
      <c r="O17" s="46">
        <v>18658</v>
      </c>
      <c r="P17" s="45">
        <v>18658</v>
      </c>
      <c r="Q17" s="44">
        <f t="shared" si="4"/>
        <v>18658</v>
      </c>
      <c r="R17" s="52">
        <v>18303</v>
      </c>
      <c r="S17" s="51">
        <v>1.4152</v>
      </c>
      <c r="T17" s="51">
        <v>1.2132000000000001</v>
      </c>
      <c r="U17" s="50">
        <v>109.57</v>
      </c>
      <c r="V17" s="43">
        <v>12933.15</v>
      </c>
      <c r="W17" s="43">
        <v>12945.67</v>
      </c>
      <c r="X17" s="49">
        <f t="shared" si="5"/>
        <v>15086.547972304648</v>
      </c>
      <c r="Y17" s="48">
        <v>1.4153</v>
      </c>
    </row>
    <row r="18" spans="2:25" x14ac:dyDescent="0.25">
      <c r="B18" s="47">
        <v>44361</v>
      </c>
      <c r="C18" s="46">
        <v>18276</v>
      </c>
      <c r="D18" s="45">
        <v>18276</v>
      </c>
      <c r="E18" s="44">
        <f t="shared" si="0"/>
        <v>18276</v>
      </c>
      <c r="F18" s="46">
        <v>18307</v>
      </c>
      <c r="G18" s="45">
        <v>18307</v>
      </c>
      <c r="H18" s="44">
        <f t="shared" si="1"/>
        <v>18307</v>
      </c>
      <c r="I18" s="46">
        <v>18407</v>
      </c>
      <c r="J18" s="45">
        <v>18407</v>
      </c>
      <c r="K18" s="44">
        <f t="shared" si="2"/>
        <v>18407</v>
      </c>
      <c r="L18" s="46">
        <v>18517</v>
      </c>
      <c r="M18" s="45">
        <v>18517</v>
      </c>
      <c r="N18" s="44">
        <f t="shared" si="3"/>
        <v>18517</v>
      </c>
      <c r="O18" s="46">
        <v>18637</v>
      </c>
      <c r="P18" s="45">
        <v>18637</v>
      </c>
      <c r="Q18" s="44">
        <f t="shared" si="4"/>
        <v>18637</v>
      </c>
      <c r="R18" s="52">
        <v>18276</v>
      </c>
      <c r="S18" s="51">
        <v>1.4101999999999999</v>
      </c>
      <c r="T18" s="51">
        <v>1.2116</v>
      </c>
      <c r="U18" s="50">
        <v>109.76</v>
      </c>
      <c r="V18" s="43">
        <v>12959.86</v>
      </c>
      <c r="W18" s="43">
        <v>12980.93</v>
      </c>
      <c r="X18" s="49">
        <f t="shared" si="5"/>
        <v>15084.186200066028</v>
      </c>
      <c r="Y18" s="48">
        <v>1.4103000000000001</v>
      </c>
    </row>
    <row r="19" spans="2:25" x14ac:dyDescent="0.25">
      <c r="B19" s="47">
        <v>44362</v>
      </c>
      <c r="C19" s="46">
        <v>17909</v>
      </c>
      <c r="D19" s="45">
        <v>17909</v>
      </c>
      <c r="E19" s="44">
        <f t="shared" si="0"/>
        <v>17909</v>
      </c>
      <c r="F19" s="46">
        <v>17938</v>
      </c>
      <c r="G19" s="45">
        <v>17938</v>
      </c>
      <c r="H19" s="44">
        <f t="shared" si="1"/>
        <v>17938</v>
      </c>
      <c r="I19" s="46">
        <v>18048</v>
      </c>
      <c r="J19" s="45">
        <v>18048</v>
      </c>
      <c r="K19" s="44">
        <f t="shared" si="2"/>
        <v>18048</v>
      </c>
      <c r="L19" s="46">
        <v>18158</v>
      </c>
      <c r="M19" s="45">
        <v>18158</v>
      </c>
      <c r="N19" s="44">
        <f t="shared" si="3"/>
        <v>18158</v>
      </c>
      <c r="O19" s="46">
        <v>18278</v>
      </c>
      <c r="P19" s="45">
        <v>18278</v>
      </c>
      <c r="Q19" s="44">
        <f t="shared" si="4"/>
        <v>18278</v>
      </c>
      <c r="R19" s="52">
        <v>17909</v>
      </c>
      <c r="S19" s="51">
        <v>1.4040999999999999</v>
      </c>
      <c r="T19" s="51">
        <v>1.2109000000000001</v>
      </c>
      <c r="U19" s="50">
        <v>110.13</v>
      </c>
      <c r="V19" s="43">
        <v>12754.79</v>
      </c>
      <c r="W19" s="43">
        <v>12773.62</v>
      </c>
      <c r="X19" s="49">
        <f t="shared" si="5"/>
        <v>14789.825749442562</v>
      </c>
      <c r="Y19" s="48">
        <v>1.4043000000000001</v>
      </c>
    </row>
    <row r="20" spans="2:25" x14ac:dyDescent="0.25">
      <c r="B20" s="47">
        <v>44363</v>
      </c>
      <c r="C20" s="46">
        <v>17483</v>
      </c>
      <c r="D20" s="45">
        <v>17483</v>
      </c>
      <c r="E20" s="44">
        <f t="shared" si="0"/>
        <v>17483</v>
      </c>
      <c r="F20" s="46">
        <v>17519</v>
      </c>
      <c r="G20" s="45">
        <v>17519</v>
      </c>
      <c r="H20" s="44">
        <f t="shared" si="1"/>
        <v>17519</v>
      </c>
      <c r="I20" s="46">
        <v>17635</v>
      </c>
      <c r="J20" s="45">
        <v>17635</v>
      </c>
      <c r="K20" s="44">
        <f t="shared" si="2"/>
        <v>17635</v>
      </c>
      <c r="L20" s="46">
        <v>17745</v>
      </c>
      <c r="M20" s="45">
        <v>17745</v>
      </c>
      <c r="N20" s="44">
        <f t="shared" si="3"/>
        <v>17745</v>
      </c>
      <c r="O20" s="46">
        <v>17865</v>
      </c>
      <c r="P20" s="45">
        <v>17865</v>
      </c>
      <c r="Q20" s="44">
        <f t="shared" si="4"/>
        <v>17865</v>
      </c>
      <c r="R20" s="52">
        <v>17483</v>
      </c>
      <c r="S20" s="51">
        <v>1.4117</v>
      </c>
      <c r="T20" s="51">
        <v>1.2117</v>
      </c>
      <c r="U20" s="50">
        <v>109.96</v>
      </c>
      <c r="V20" s="43">
        <v>12384.36</v>
      </c>
      <c r="W20" s="43">
        <v>12408.1</v>
      </c>
      <c r="X20" s="49">
        <f t="shared" si="5"/>
        <v>14428.488899892713</v>
      </c>
      <c r="Y20" s="48">
        <v>1.4118999999999999</v>
      </c>
    </row>
    <row r="21" spans="2:25" x14ac:dyDescent="0.25">
      <c r="B21" s="47">
        <v>44364</v>
      </c>
      <c r="C21" s="46">
        <v>17287</v>
      </c>
      <c r="D21" s="45">
        <v>17287</v>
      </c>
      <c r="E21" s="44">
        <f t="shared" si="0"/>
        <v>17287</v>
      </c>
      <c r="F21" s="46">
        <v>17316</v>
      </c>
      <c r="G21" s="45">
        <v>17316</v>
      </c>
      <c r="H21" s="44">
        <f t="shared" si="1"/>
        <v>17316</v>
      </c>
      <c r="I21" s="46">
        <v>17443</v>
      </c>
      <c r="J21" s="45">
        <v>17443</v>
      </c>
      <c r="K21" s="44">
        <f t="shared" si="2"/>
        <v>17443</v>
      </c>
      <c r="L21" s="46">
        <v>17553</v>
      </c>
      <c r="M21" s="45">
        <v>17553</v>
      </c>
      <c r="N21" s="44">
        <f t="shared" si="3"/>
        <v>17553</v>
      </c>
      <c r="O21" s="46">
        <v>17673</v>
      </c>
      <c r="P21" s="45">
        <v>17673</v>
      </c>
      <c r="Q21" s="44">
        <f t="shared" si="4"/>
        <v>17673</v>
      </c>
      <c r="R21" s="52">
        <v>17287</v>
      </c>
      <c r="S21" s="51">
        <v>1.3949</v>
      </c>
      <c r="T21" s="51">
        <v>1.1936</v>
      </c>
      <c r="U21" s="50">
        <v>110.72</v>
      </c>
      <c r="V21" s="43">
        <v>12393</v>
      </c>
      <c r="W21" s="43">
        <v>12412.01</v>
      </c>
      <c r="X21" s="49">
        <f t="shared" si="5"/>
        <v>14483.076407506702</v>
      </c>
      <c r="Y21" s="48">
        <v>1.3951</v>
      </c>
    </row>
    <row r="22" spans="2:25" x14ac:dyDescent="0.25">
      <c r="B22" s="47">
        <v>44365</v>
      </c>
      <c r="C22" s="46">
        <v>17320</v>
      </c>
      <c r="D22" s="45">
        <v>17320</v>
      </c>
      <c r="E22" s="44">
        <f t="shared" si="0"/>
        <v>17320</v>
      </c>
      <c r="F22" s="46">
        <v>17342</v>
      </c>
      <c r="G22" s="45">
        <v>17342</v>
      </c>
      <c r="H22" s="44">
        <f t="shared" si="1"/>
        <v>17342</v>
      </c>
      <c r="I22" s="46">
        <v>17479</v>
      </c>
      <c r="J22" s="45">
        <v>17479</v>
      </c>
      <c r="K22" s="44">
        <f t="shared" si="2"/>
        <v>17479</v>
      </c>
      <c r="L22" s="46">
        <v>17589</v>
      </c>
      <c r="M22" s="45">
        <v>17589</v>
      </c>
      <c r="N22" s="44">
        <f t="shared" si="3"/>
        <v>17589</v>
      </c>
      <c r="O22" s="46">
        <v>17714</v>
      </c>
      <c r="P22" s="45">
        <v>17714</v>
      </c>
      <c r="Q22" s="44">
        <f t="shared" si="4"/>
        <v>17714</v>
      </c>
      <c r="R22" s="52">
        <v>17320</v>
      </c>
      <c r="S22" s="51">
        <v>1.3891</v>
      </c>
      <c r="T22" s="51">
        <v>1.1911</v>
      </c>
      <c r="U22" s="50">
        <v>110.13</v>
      </c>
      <c r="V22" s="43">
        <v>12468.5</v>
      </c>
      <c r="W22" s="43">
        <v>12482.55</v>
      </c>
      <c r="X22" s="49">
        <f t="shared" si="5"/>
        <v>14541.180421459156</v>
      </c>
      <c r="Y22" s="48">
        <v>1.3893</v>
      </c>
    </row>
    <row r="23" spans="2:25" x14ac:dyDescent="0.25">
      <c r="B23" s="47">
        <v>44368</v>
      </c>
      <c r="C23" s="46">
        <v>17310</v>
      </c>
      <c r="D23" s="45">
        <v>17310</v>
      </c>
      <c r="E23" s="44">
        <f t="shared" si="0"/>
        <v>17310</v>
      </c>
      <c r="F23" s="46">
        <v>17346</v>
      </c>
      <c r="G23" s="45">
        <v>17346</v>
      </c>
      <c r="H23" s="44">
        <f t="shared" si="1"/>
        <v>17346</v>
      </c>
      <c r="I23" s="46">
        <v>17477</v>
      </c>
      <c r="J23" s="45">
        <v>17477</v>
      </c>
      <c r="K23" s="44">
        <f t="shared" si="2"/>
        <v>17477</v>
      </c>
      <c r="L23" s="46">
        <v>17587</v>
      </c>
      <c r="M23" s="45">
        <v>17587</v>
      </c>
      <c r="N23" s="44">
        <f t="shared" si="3"/>
        <v>17587</v>
      </c>
      <c r="O23" s="46">
        <v>17712</v>
      </c>
      <c r="P23" s="45">
        <v>17712</v>
      </c>
      <c r="Q23" s="44">
        <f t="shared" si="4"/>
        <v>17712</v>
      </c>
      <c r="R23" s="52">
        <v>17310</v>
      </c>
      <c r="S23" s="51">
        <v>1.3876999999999999</v>
      </c>
      <c r="T23" s="51">
        <v>1.1896</v>
      </c>
      <c r="U23" s="50">
        <v>110.1</v>
      </c>
      <c r="V23" s="43">
        <v>12473.88</v>
      </c>
      <c r="W23" s="43">
        <v>12498.02</v>
      </c>
      <c r="X23" s="49">
        <f t="shared" si="5"/>
        <v>14551.109616677875</v>
      </c>
      <c r="Y23" s="48">
        <v>1.3878999999999999</v>
      </c>
    </row>
    <row r="24" spans="2:25" x14ac:dyDescent="0.25">
      <c r="B24" s="47">
        <v>44369</v>
      </c>
      <c r="C24" s="46">
        <v>17701</v>
      </c>
      <c r="D24" s="45">
        <v>17701</v>
      </c>
      <c r="E24" s="44">
        <f t="shared" si="0"/>
        <v>17701</v>
      </c>
      <c r="F24" s="46">
        <v>17710</v>
      </c>
      <c r="G24" s="45">
        <v>17710</v>
      </c>
      <c r="H24" s="44">
        <f t="shared" si="1"/>
        <v>17710</v>
      </c>
      <c r="I24" s="46">
        <v>17840</v>
      </c>
      <c r="J24" s="45">
        <v>17840</v>
      </c>
      <c r="K24" s="44">
        <f t="shared" si="2"/>
        <v>17840</v>
      </c>
      <c r="L24" s="46">
        <v>17953</v>
      </c>
      <c r="M24" s="45">
        <v>17953</v>
      </c>
      <c r="N24" s="44">
        <f t="shared" si="3"/>
        <v>17953</v>
      </c>
      <c r="O24" s="46">
        <v>18078</v>
      </c>
      <c r="P24" s="45">
        <v>18078</v>
      </c>
      <c r="Q24" s="44">
        <f t="shared" si="4"/>
        <v>18078</v>
      </c>
      <c r="R24" s="52">
        <v>17701</v>
      </c>
      <c r="S24" s="51">
        <v>1.3900999999999999</v>
      </c>
      <c r="T24" s="51">
        <v>1.1893</v>
      </c>
      <c r="U24" s="50">
        <v>110.52</v>
      </c>
      <c r="V24" s="43">
        <v>12733.62</v>
      </c>
      <c r="W24" s="43">
        <v>12738.26</v>
      </c>
      <c r="X24" s="49">
        <f t="shared" si="5"/>
        <v>14883.544942403094</v>
      </c>
      <c r="Y24" s="48">
        <v>1.3903000000000001</v>
      </c>
    </row>
    <row r="25" spans="2:25" x14ac:dyDescent="0.25">
      <c r="B25" s="47">
        <v>44370</v>
      </c>
      <c r="C25" s="46">
        <v>17867</v>
      </c>
      <c r="D25" s="45">
        <v>17867</v>
      </c>
      <c r="E25" s="44">
        <f t="shared" si="0"/>
        <v>17867</v>
      </c>
      <c r="F25" s="46">
        <v>17869</v>
      </c>
      <c r="G25" s="45">
        <v>17869</v>
      </c>
      <c r="H25" s="44">
        <f t="shared" si="1"/>
        <v>17869</v>
      </c>
      <c r="I25" s="46">
        <v>17975</v>
      </c>
      <c r="J25" s="45">
        <v>17975</v>
      </c>
      <c r="K25" s="44">
        <f t="shared" si="2"/>
        <v>17975</v>
      </c>
      <c r="L25" s="46">
        <v>18081</v>
      </c>
      <c r="M25" s="45">
        <v>18081</v>
      </c>
      <c r="N25" s="44">
        <f t="shared" si="3"/>
        <v>18081</v>
      </c>
      <c r="O25" s="46">
        <v>18206</v>
      </c>
      <c r="P25" s="45">
        <v>18206</v>
      </c>
      <c r="Q25" s="44">
        <f t="shared" si="4"/>
        <v>18206</v>
      </c>
      <c r="R25" s="52">
        <v>17867</v>
      </c>
      <c r="S25" s="51">
        <v>1.3972</v>
      </c>
      <c r="T25" s="51">
        <v>1.1940999999999999</v>
      </c>
      <c r="U25" s="50">
        <v>110.87</v>
      </c>
      <c r="V25" s="43">
        <v>12787.72</v>
      </c>
      <c r="W25" s="43">
        <v>12787.32</v>
      </c>
      <c r="X25" s="49">
        <f t="shared" si="5"/>
        <v>14962.733439410435</v>
      </c>
      <c r="Y25" s="48">
        <v>1.3974</v>
      </c>
    </row>
    <row r="26" spans="2:25" x14ac:dyDescent="0.25">
      <c r="B26" s="47">
        <v>44371</v>
      </c>
      <c r="C26" s="46">
        <v>18192</v>
      </c>
      <c r="D26" s="45">
        <v>18192</v>
      </c>
      <c r="E26" s="44">
        <f t="shared" si="0"/>
        <v>18192</v>
      </c>
      <c r="F26" s="46">
        <v>18168</v>
      </c>
      <c r="G26" s="45">
        <v>18168</v>
      </c>
      <c r="H26" s="44">
        <f t="shared" si="1"/>
        <v>18168</v>
      </c>
      <c r="I26" s="46">
        <v>18253</v>
      </c>
      <c r="J26" s="45">
        <v>18253</v>
      </c>
      <c r="K26" s="44">
        <f t="shared" si="2"/>
        <v>18253</v>
      </c>
      <c r="L26" s="46">
        <v>18348</v>
      </c>
      <c r="M26" s="45">
        <v>18348</v>
      </c>
      <c r="N26" s="44">
        <f t="shared" si="3"/>
        <v>18348</v>
      </c>
      <c r="O26" s="46">
        <v>18443</v>
      </c>
      <c r="P26" s="45">
        <v>18443</v>
      </c>
      <c r="Q26" s="44">
        <f t="shared" si="4"/>
        <v>18443</v>
      </c>
      <c r="R26" s="52">
        <v>18192</v>
      </c>
      <c r="S26" s="51">
        <v>1.3911</v>
      </c>
      <c r="T26" s="51">
        <v>1.1936</v>
      </c>
      <c r="U26" s="50">
        <v>110.81</v>
      </c>
      <c r="V26" s="43">
        <v>13077.42</v>
      </c>
      <c r="W26" s="43">
        <v>13058.29</v>
      </c>
      <c r="X26" s="49">
        <f t="shared" si="5"/>
        <v>15241.286863270778</v>
      </c>
      <c r="Y26" s="48">
        <v>1.3913</v>
      </c>
    </row>
    <row r="27" spans="2:25" x14ac:dyDescent="0.25">
      <c r="B27" s="47">
        <v>44372</v>
      </c>
      <c r="C27" s="46">
        <v>18611</v>
      </c>
      <c r="D27" s="45">
        <v>18611</v>
      </c>
      <c r="E27" s="44">
        <f t="shared" si="0"/>
        <v>18611</v>
      </c>
      <c r="F27" s="46">
        <v>18563</v>
      </c>
      <c r="G27" s="45">
        <v>18563</v>
      </c>
      <c r="H27" s="44">
        <f t="shared" si="1"/>
        <v>18563</v>
      </c>
      <c r="I27" s="46">
        <v>18611</v>
      </c>
      <c r="J27" s="45">
        <v>18611</v>
      </c>
      <c r="K27" s="44">
        <f t="shared" si="2"/>
        <v>18611</v>
      </c>
      <c r="L27" s="46">
        <v>18692</v>
      </c>
      <c r="M27" s="45">
        <v>18692</v>
      </c>
      <c r="N27" s="44">
        <f t="shared" si="3"/>
        <v>18692</v>
      </c>
      <c r="O27" s="46">
        <v>18777</v>
      </c>
      <c r="P27" s="45">
        <v>18777</v>
      </c>
      <c r="Q27" s="44">
        <f t="shared" si="4"/>
        <v>18777</v>
      </c>
      <c r="R27" s="52">
        <v>18611</v>
      </c>
      <c r="S27" s="51">
        <v>1.3896999999999999</v>
      </c>
      <c r="T27" s="51">
        <v>1.1941999999999999</v>
      </c>
      <c r="U27" s="50">
        <v>110.74</v>
      </c>
      <c r="V27" s="43">
        <v>13392.1</v>
      </c>
      <c r="W27" s="43">
        <v>13354.68</v>
      </c>
      <c r="X27" s="49">
        <f t="shared" si="5"/>
        <v>15584.491709931335</v>
      </c>
      <c r="Y27" s="48">
        <v>1.39</v>
      </c>
    </row>
    <row r="28" spans="2:25" x14ac:dyDescent="0.25">
      <c r="B28" s="47">
        <v>44375</v>
      </c>
      <c r="C28" s="46">
        <v>18358</v>
      </c>
      <c r="D28" s="45">
        <v>18358</v>
      </c>
      <c r="E28" s="44">
        <f t="shared" si="0"/>
        <v>18358</v>
      </c>
      <c r="F28" s="46">
        <v>18372</v>
      </c>
      <c r="G28" s="45">
        <v>18372</v>
      </c>
      <c r="H28" s="44">
        <f t="shared" si="1"/>
        <v>18372</v>
      </c>
      <c r="I28" s="46">
        <v>18458</v>
      </c>
      <c r="J28" s="45">
        <v>18458</v>
      </c>
      <c r="K28" s="44">
        <f t="shared" si="2"/>
        <v>18458</v>
      </c>
      <c r="L28" s="46">
        <v>18545</v>
      </c>
      <c r="M28" s="45">
        <v>18545</v>
      </c>
      <c r="N28" s="44">
        <f t="shared" si="3"/>
        <v>18545</v>
      </c>
      <c r="O28" s="46">
        <v>18630</v>
      </c>
      <c r="P28" s="45">
        <v>18630</v>
      </c>
      <c r="Q28" s="44">
        <f t="shared" si="4"/>
        <v>18630</v>
      </c>
      <c r="R28" s="52">
        <v>18358</v>
      </c>
      <c r="S28" s="51">
        <v>1.3891</v>
      </c>
      <c r="T28" s="51">
        <v>1.1908000000000001</v>
      </c>
      <c r="U28" s="50">
        <v>110.94</v>
      </c>
      <c r="V28" s="43">
        <v>13215.75</v>
      </c>
      <c r="W28" s="43">
        <v>13222.97</v>
      </c>
      <c r="X28" s="49">
        <f t="shared" si="5"/>
        <v>15416.52670473631</v>
      </c>
      <c r="Y28" s="48">
        <v>1.3894</v>
      </c>
    </row>
    <row r="29" spans="2:25" x14ac:dyDescent="0.25">
      <c r="B29" s="47">
        <v>44376</v>
      </c>
      <c r="C29" s="46">
        <v>18213</v>
      </c>
      <c r="D29" s="45">
        <v>18213</v>
      </c>
      <c r="E29" s="44">
        <f t="shared" si="0"/>
        <v>18213</v>
      </c>
      <c r="F29" s="46">
        <v>18226</v>
      </c>
      <c r="G29" s="45">
        <v>18226</v>
      </c>
      <c r="H29" s="44">
        <f t="shared" si="1"/>
        <v>18226</v>
      </c>
      <c r="I29" s="46">
        <v>18313</v>
      </c>
      <c r="J29" s="45">
        <v>18313</v>
      </c>
      <c r="K29" s="44">
        <f t="shared" si="2"/>
        <v>18313</v>
      </c>
      <c r="L29" s="46">
        <v>18400</v>
      </c>
      <c r="M29" s="45">
        <v>18400</v>
      </c>
      <c r="N29" s="44">
        <f t="shared" si="3"/>
        <v>18400</v>
      </c>
      <c r="O29" s="46">
        <v>18485</v>
      </c>
      <c r="P29" s="45">
        <v>18485</v>
      </c>
      <c r="Q29" s="44">
        <f t="shared" si="4"/>
        <v>18485</v>
      </c>
      <c r="R29" s="52">
        <v>18213</v>
      </c>
      <c r="S29" s="51">
        <v>1.3827</v>
      </c>
      <c r="T29" s="51">
        <v>1.1890000000000001</v>
      </c>
      <c r="U29" s="50">
        <v>110.61</v>
      </c>
      <c r="V29" s="43">
        <v>13172.05</v>
      </c>
      <c r="W29" s="43">
        <v>13178.6</v>
      </c>
      <c r="X29" s="49">
        <f t="shared" si="5"/>
        <v>15317.914213624894</v>
      </c>
      <c r="Y29" s="48">
        <v>1.383</v>
      </c>
    </row>
    <row r="30" spans="2:25" x14ac:dyDescent="0.25">
      <c r="B30" s="47">
        <v>44377</v>
      </c>
      <c r="C30" s="46">
        <v>18450</v>
      </c>
      <c r="D30" s="45">
        <v>18450</v>
      </c>
      <c r="E30" s="44">
        <f t="shared" si="0"/>
        <v>18450</v>
      </c>
      <c r="F30" s="46">
        <v>18440</v>
      </c>
      <c r="G30" s="45">
        <v>18440</v>
      </c>
      <c r="H30" s="44">
        <f t="shared" si="1"/>
        <v>18440</v>
      </c>
      <c r="I30" s="46">
        <v>18494</v>
      </c>
      <c r="J30" s="45">
        <v>18494</v>
      </c>
      <c r="K30" s="44">
        <f t="shared" si="2"/>
        <v>18494</v>
      </c>
      <c r="L30" s="46">
        <v>18564</v>
      </c>
      <c r="M30" s="45">
        <v>18564</v>
      </c>
      <c r="N30" s="44">
        <f t="shared" si="3"/>
        <v>18564</v>
      </c>
      <c r="O30" s="46">
        <v>18649</v>
      </c>
      <c r="P30" s="45">
        <v>18649</v>
      </c>
      <c r="Q30" s="44">
        <f t="shared" si="4"/>
        <v>18649</v>
      </c>
      <c r="R30" s="52">
        <v>18450</v>
      </c>
      <c r="S30" s="51">
        <v>1.3868</v>
      </c>
      <c r="T30" s="51">
        <v>1.1894</v>
      </c>
      <c r="U30" s="50">
        <v>110.53</v>
      </c>
      <c r="V30" s="43">
        <v>13304.01</v>
      </c>
      <c r="W30" s="43">
        <v>13293.92</v>
      </c>
      <c r="X30" s="49">
        <f t="shared" si="5"/>
        <v>15512.022868673281</v>
      </c>
      <c r="Y30" s="48">
        <v>1.3871</v>
      </c>
    </row>
    <row r="31" spans="2:25" s="10" customFormat="1" x14ac:dyDescent="0.25">
      <c r="B31" s="42" t="s">
        <v>11</v>
      </c>
      <c r="C31" s="41">
        <f>ROUND(AVERAGE(C9:C30),2)</f>
        <v>17943.23</v>
      </c>
      <c r="D31" s="40">
        <f>ROUND(AVERAGE(D9:D30),2)</f>
        <v>17943.23</v>
      </c>
      <c r="E31" s="39">
        <f>ROUND(AVERAGE(C31:D31),2)</f>
        <v>17943.23</v>
      </c>
      <c r="F31" s="41">
        <f>ROUND(AVERAGE(F9:F30),2)</f>
        <v>17962.36</v>
      </c>
      <c r="G31" s="40">
        <f>ROUND(AVERAGE(G9:G30),2)</f>
        <v>17962.36</v>
      </c>
      <c r="H31" s="39">
        <f>ROUND(AVERAGE(F31:G31),2)</f>
        <v>17962.36</v>
      </c>
      <c r="I31" s="41">
        <f>ROUND(AVERAGE(I9:I30),2)</f>
        <v>18080.36</v>
      </c>
      <c r="J31" s="40">
        <f>ROUND(AVERAGE(J9:J30),2)</f>
        <v>18080.36</v>
      </c>
      <c r="K31" s="39">
        <f>ROUND(AVERAGE(I31:J31),2)</f>
        <v>18080.36</v>
      </c>
      <c r="L31" s="41">
        <f>ROUND(AVERAGE(L9:L30),2)</f>
        <v>18194</v>
      </c>
      <c r="M31" s="40">
        <f>ROUND(AVERAGE(M9:M30),2)</f>
        <v>18194</v>
      </c>
      <c r="N31" s="39">
        <f>ROUND(AVERAGE(L31:M31),2)</f>
        <v>18194</v>
      </c>
      <c r="O31" s="41">
        <f>ROUND(AVERAGE(O9:O30),2)</f>
        <v>18309.18</v>
      </c>
      <c r="P31" s="40">
        <f>ROUND(AVERAGE(P9:P30),2)</f>
        <v>18309.18</v>
      </c>
      <c r="Q31" s="39">
        <f>ROUND(AVERAGE(O31:P31),2)</f>
        <v>18309.18</v>
      </c>
      <c r="R31" s="38">
        <f>ROUND(AVERAGE(R9:R30),2)</f>
        <v>17943.23</v>
      </c>
      <c r="S31" s="37">
        <f>ROUND(AVERAGE(S9:S30),4)</f>
        <v>1.4028</v>
      </c>
      <c r="T31" s="36">
        <f>ROUND(AVERAGE(T9:T30),4)</f>
        <v>1.2047000000000001</v>
      </c>
      <c r="U31" s="175">
        <f>ROUND(AVERAGE(U9:U30),2)</f>
        <v>110.11</v>
      </c>
      <c r="V31" s="35">
        <f>AVERAGE(V9:V30)</f>
        <v>12791.933636363638</v>
      </c>
      <c r="W31" s="35">
        <f>AVERAGE(W9:W30)</f>
        <v>12803.906363636361</v>
      </c>
      <c r="X31" s="35">
        <f>AVERAGE(X9:X30)</f>
        <v>14895.569187716806</v>
      </c>
      <c r="Y31" s="34">
        <f>AVERAGE(Y9:Y30)</f>
        <v>1.4029863636363635</v>
      </c>
    </row>
    <row r="32" spans="2:25" s="5" customFormat="1" x14ac:dyDescent="0.25">
      <c r="B32" s="33" t="s">
        <v>12</v>
      </c>
      <c r="C32" s="32">
        <f t="shared" ref="C32:Y32" si="6">MAX(C9:C30)</f>
        <v>18611</v>
      </c>
      <c r="D32" s="31">
        <f t="shared" si="6"/>
        <v>18611</v>
      </c>
      <c r="E32" s="30">
        <f t="shared" si="6"/>
        <v>18611</v>
      </c>
      <c r="F32" s="32">
        <f t="shared" si="6"/>
        <v>18563</v>
      </c>
      <c r="G32" s="31">
        <f t="shared" si="6"/>
        <v>18563</v>
      </c>
      <c r="H32" s="30">
        <f t="shared" si="6"/>
        <v>18563</v>
      </c>
      <c r="I32" s="32">
        <f t="shared" si="6"/>
        <v>18611</v>
      </c>
      <c r="J32" s="31">
        <f t="shared" si="6"/>
        <v>18611</v>
      </c>
      <c r="K32" s="30">
        <f t="shared" si="6"/>
        <v>18611</v>
      </c>
      <c r="L32" s="32">
        <f t="shared" si="6"/>
        <v>18692</v>
      </c>
      <c r="M32" s="31">
        <f t="shared" si="6"/>
        <v>18692</v>
      </c>
      <c r="N32" s="30">
        <f t="shared" si="6"/>
        <v>18692</v>
      </c>
      <c r="O32" s="32">
        <f t="shared" si="6"/>
        <v>18777</v>
      </c>
      <c r="P32" s="31">
        <f t="shared" si="6"/>
        <v>18777</v>
      </c>
      <c r="Q32" s="30">
        <f t="shared" si="6"/>
        <v>18777</v>
      </c>
      <c r="R32" s="29">
        <f t="shared" si="6"/>
        <v>18611</v>
      </c>
      <c r="S32" s="28">
        <f t="shared" si="6"/>
        <v>1.4187000000000001</v>
      </c>
      <c r="T32" s="27">
        <f t="shared" si="6"/>
        <v>1.2222</v>
      </c>
      <c r="U32" s="26">
        <f t="shared" si="6"/>
        <v>110.94</v>
      </c>
      <c r="V32" s="25">
        <f t="shared" si="6"/>
        <v>13392.1</v>
      </c>
      <c r="W32" s="25">
        <f t="shared" si="6"/>
        <v>13354.68</v>
      </c>
      <c r="X32" s="25">
        <f t="shared" si="6"/>
        <v>15584.491709931335</v>
      </c>
      <c r="Y32" s="24">
        <f t="shared" si="6"/>
        <v>1.4188000000000001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17287</v>
      </c>
      <c r="D33" s="21">
        <f t="shared" si="7"/>
        <v>17287</v>
      </c>
      <c r="E33" s="20">
        <f t="shared" si="7"/>
        <v>17287</v>
      </c>
      <c r="F33" s="22">
        <f t="shared" si="7"/>
        <v>17316</v>
      </c>
      <c r="G33" s="21">
        <f t="shared" si="7"/>
        <v>17316</v>
      </c>
      <c r="H33" s="20">
        <f t="shared" si="7"/>
        <v>17316</v>
      </c>
      <c r="I33" s="22">
        <f t="shared" si="7"/>
        <v>17443</v>
      </c>
      <c r="J33" s="21">
        <f t="shared" si="7"/>
        <v>17443</v>
      </c>
      <c r="K33" s="20">
        <f t="shared" si="7"/>
        <v>17443</v>
      </c>
      <c r="L33" s="22">
        <f t="shared" si="7"/>
        <v>17553</v>
      </c>
      <c r="M33" s="21">
        <f t="shared" si="7"/>
        <v>17553</v>
      </c>
      <c r="N33" s="20">
        <f t="shared" si="7"/>
        <v>17553</v>
      </c>
      <c r="O33" s="22">
        <f t="shared" si="7"/>
        <v>17673</v>
      </c>
      <c r="P33" s="21">
        <f t="shared" si="7"/>
        <v>17673</v>
      </c>
      <c r="Q33" s="20">
        <f t="shared" si="7"/>
        <v>17673</v>
      </c>
      <c r="R33" s="19">
        <f t="shared" si="7"/>
        <v>17287</v>
      </c>
      <c r="S33" s="18">
        <f t="shared" si="7"/>
        <v>1.3827</v>
      </c>
      <c r="T33" s="17">
        <f t="shared" si="7"/>
        <v>1.1890000000000001</v>
      </c>
      <c r="U33" s="16">
        <f t="shared" si="7"/>
        <v>109.31</v>
      </c>
      <c r="V33" s="15">
        <f t="shared" si="7"/>
        <v>12384.36</v>
      </c>
      <c r="W33" s="15">
        <f t="shared" si="7"/>
        <v>12408.1</v>
      </c>
      <c r="X33" s="15">
        <f t="shared" si="7"/>
        <v>14428.488899892713</v>
      </c>
      <c r="Y33" s="14">
        <f t="shared" si="7"/>
        <v>1.383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44348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44348</v>
      </c>
      <c r="C9" s="46">
        <v>43615</v>
      </c>
      <c r="D9" s="45">
        <v>43615</v>
      </c>
      <c r="E9" s="44">
        <f t="shared" ref="E9:E30" si="0">AVERAGE(C9:D9)</f>
        <v>43615</v>
      </c>
      <c r="F9" s="46">
        <v>43650</v>
      </c>
      <c r="G9" s="45">
        <v>43650</v>
      </c>
      <c r="H9" s="44">
        <f t="shared" ref="H9:H30" si="1">AVERAGE(F9:G9)</f>
        <v>43650</v>
      </c>
      <c r="I9" s="46">
        <v>45450</v>
      </c>
      <c r="J9" s="45">
        <v>45450</v>
      </c>
      <c r="K9" s="44">
        <f t="shared" ref="K9:K30" si="2">AVERAGE(I9:J9)</f>
        <v>45450</v>
      </c>
      <c r="L9" s="52">
        <v>43615</v>
      </c>
      <c r="M9" s="51">
        <v>1.417</v>
      </c>
      <c r="N9" s="53">
        <v>1.2222</v>
      </c>
      <c r="O9" s="50">
        <v>109.63</v>
      </c>
      <c r="P9" s="43">
        <v>30779.82</v>
      </c>
      <c r="Q9" s="43">
        <v>30802.34</v>
      </c>
      <c r="R9" s="49">
        <f t="shared" ref="R9:R30" si="3">L9/N9</f>
        <v>35685.648829978731</v>
      </c>
      <c r="S9" s="48">
        <v>1.4171</v>
      </c>
    </row>
    <row r="10" spans="1:19" x14ac:dyDescent="0.25">
      <c r="B10" s="47">
        <v>44349</v>
      </c>
      <c r="C10" s="46">
        <v>43615</v>
      </c>
      <c r="D10" s="45">
        <v>43615</v>
      </c>
      <c r="E10" s="44">
        <f t="shared" si="0"/>
        <v>43615</v>
      </c>
      <c r="F10" s="46">
        <v>43650</v>
      </c>
      <c r="G10" s="45">
        <v>43650</v>
      </c>
      <c r="H10" s="44">
        <f t="shared" si="1"/>
        <v>43650</v>
      </c>
      <c r="I10" s="46">
        <v>45450</v>
      </c>
      <c r="J10" s="45">
        <v>45450</v>
      </c>
      <c r="K10" s="44">
        <f t="shared" si="2"/>
        <v>45450</v>
      </c>
      <c r="L10" s="52">
        <v>43615</v>
      </c>
      <c r="M10" s="51">
        <v>1.4139999999999999</v>
      </c>
      <c r="N10" s="51">
        <v>1.218</v>
      </c>
      <c r="O10" s="50">
        <v>109.8</v>
      </c>
      <c r="P10" s="43">
        <v>30845.119999999999</v>
      </c>
      <c r="Q10" s="43">
        <v>30867.69</v>
      </c>
      <c r="R10" s="49">
        <f t="shared" si="3"/>
        <v>35808.702791461415</v>
      </c>
      <c r="S10" s="48">
        <v>1.4140999999999999</v>
      </c>
    </row>
    <row r="11" spans="1:19" x14ac:dyDescent="0.25">
      <c r="B11" s="47">
        <v>44350</v>
      </c>
      <c r="C11" s="46">
        <v>43615</v>
      </c>
      <c r="D11" s="45">
        <v>43615</v>
      </c>
      <c r="E11" s="44">
        <f t="shared" si="0"/>
        <v>43615</v>
      </c>
      <c r="F11" s="46">
        <v>43650</v>
      </c>
      <c r="G11" s="45">
        <v>43650</v>
      </c>
      <c r="H11" s="44">
        <f t="shared" si="1"/>
        <v>43650</v>
      </c>
      <c r="I11" s="46">
        <v>45450</v>
      </c>
      <c r="J11" s="45">
        <v>45450</v>
      </c>
      <c r="K11" s="44">
        <f t="shared" si="2"/>
        <v>45450</v>
      </c>
      <c r="L11" s="52">
        <v>43615</v>
      </c>
      <c r="M11" s="51">
        <v>1.4187000000000001</v>
      </c>
      <c r="N11" s="51">
        <v>1.2186999999999999</v>
      </c>
      <c r="O11" s="50">
        <v>109.8</v>
      </c>
      <c r="P11" s="43">
        <v>30742.93</v>
      </c>
      <c r="Q11" s="43">
        <v>30765.439999999999</v>
      </c>
      <c r="R11" s="49">
        <f t="shared" si="3"/>
        <v>35788.134897841963</v>
      </c>
      <c r="S11" s="48">
        <v>1.4188000000000001</v>
      </c>
    </row>
    <row r="12" spans="1:19" x14ac:dyDescent="0.25">
      <c r="B12" s="47">
        <v>44351</v>
      </c>
      <c r="C12" s="46">
        <v>42500</v>
      </c>
      <c r="D12" s="45">
        <v>42500</v>
      </c>
      <c r="E12" s="44">
        <f t="shared" si="0"/>
        <v>42500</v>
      </c>
      <c r="F12" s="46">
        <v>42535</v>
      </c>
      <c r="G12" s="45">
        <v>42535</v>
      </c>
      <c r="H12" s="44">
        <f t="shared" si="1"/>
        <v>42535</v>
      </c>
      <c r="I12" s="46">
        <v>44335</v>
      </c>
      <c r="J12" s="45">
        <v>44335</v>
      </c>
      <c r="K12" s="44">
        <f t="shared" si="2"/>
        <v>44335</v>
      </c>
      <c r="L12" s="52">
        <v>42500</v>
      </c>
      <c r="M12" s="51">
        <v>1.413</v>
      </c>
      <c r="N12" s="51">
        <v>1.2113</v>
      </c>
      <c r="O12" s="50">
        <v>110.11</v>
      </c>
      <c r="P12" s="43">
        <v>30077.85</v>
      </c>
      <c r="Q12" s="43">
        <v>30100.49</v>
      </c>
      <c r="R12" s="49">
        <f t="shared" si="3"/>
        <v>35086.270948567653</v>
      </c>
      <c r="S12" s="48">
        <v>1.4131</v>
      </c>
    </row>
    <row r="13" spans="1:19" x14ac:dyDescent="0.25">
      <c r="B13" s="47">
        <v>44354</v>
      </c>
      <c r="C13" s="46">
        <v>42500</v>
      </c>
      <c r="D13" s="45">
        <v>42500</v>
      </c>
      <c r="E13" s="44">
        <f t="shared" si="0"/>
        <v>42500</v>
      </c>
      <c r="F13" s="46">
        <v>42535</v>
      </c>
      <c r="G13" s="45">
        <v>42535</v>
      </c>
      <c r="H13" s="44">
        <f t="shared" si="1"/>
        <v>42535</v>
      </c>
      <c r="I13" s="46">
        <v>44335</v>
      </c>
      <c r="J13" s="45">
        <v>44335</v>
      </c>
      <c r="K13" s="44">
        <f t="shared" si="2"/>
        <v>44335</v>
      </c>
      <c r="L13" s="52">
        <v>42500</v>
      </c>
      <c r="M13" s="51">
        <v>1.4174</v>
      </c>
      <c r="N13" s="51">
        <v>1.2164999999999999</v>
      </c>
      <c r="O13" s="50">
        <v>109.31</v>
      </c>
      <c r="P13" s="43">
        <v>29984.48</v>
      </c>
      <c r="Q13" s="43">
        <v>30007.05</v>
      </c>
      <c r="R13" s="49">
        <f t="shared" si="3"/>
        <v>34936.292642827786</v>
      </c>
      <c r="S13" s="48">
        <v>1.4175</v>
      </c>
    </row>
    <row r="14" spans="1:19" x14ac:dyDescent="0.25">
      <c r="B14" s="47">
        <v>44355</v>
      </c>
      <c r="C14" s="46">
        <v>42500</v>
      </c>
      <c r="D14" s="45">
        <v>42500</v>
      </c>
      <c r="E14" s="44">
        <f t="shared" si="0"/>
        <v>42500</v>
      </c>
      <c r="F14" s="46">
        <v>42535</v>
      </c>
      <c r="G14" s="45">
        <v>42535</v>
      </c>
      <c r="H14" s="44">
        <f t="shared" si="1"/>
        <v>42535</v>
      </c>
      <c r="I14" s="46">
        <v>44335</v>
      </c>
      <c r="J14" s="45">
        <v>44335</v>
      </c>
      <c r="K14" s="44">
        <f t="shared" si="2"/>
        <v>44335</v>
      </c>
      <c r="L14" s="52">
        <v>42500</v>
      </c>
      <c r="M14" s="51">
        <v>1.4146000000000001</v>
      </c>
      <c r="N14" s="51">
        <v>1.2178</v>
      </c>
      <c r="O14" s="50">
        <v>109.42</v>
      </c>
      <c r="P14" s="43">
        <v>30043.83</v>
      </c>
      <c r="Q14" s="43">
        <v>30066.45</v>
      </c>
      <c r="R14" s="49">
        <f t="shared" si="3"/>
        <v>34898.998193463623</v>
      </c>
      <c r="S14" s="48">
        <v>1.4147000000000001</v>
      </c>
    </row>
    <row r="15" spans="1:19" x14ac:dyDescent="0.25">
      <c r="B15" s="47">
        <v>44356</v>
      </c>
      <c r="C15" s="46">
        <v>42500</v>
      </c>
      <c r="D15" s="45">
        <v>42500</v>
      </c>
      <c r="E15" s="44">
        <f t="shared" si="0"/>
        <v>42500</v>
      </c>
      <c r="F15" s="46">
        <v>42535</v>
      </c>
      <c r="G15" s="45">
        <v>42535</v>
      </c>
      <c r="H15" s="44">
        <f t="shared" si="1"/>
        <v>42535</v>
      </c>
      <c r="I15" s="46">
        <v>44335</v>
      </c>
      <c r="J15" s="45">
        <v>44335</v>
      </c>
      <c r="K15" s="44">
        <f t="shared" si="2"/>
        <v>44335</v>
      </c>
      <c r="L15" s="52">
        <v>42500</v>
      </c>
      <c r="M15" s="51">
        <v>1.4175</v>
      </c>
      <c r="N15" s="51">
        <v>1.2195</v>
      </c>
      <c r="O15" s="50">
        <v>109.39</v>
      </c>
      <c r="P15" s="43">
        <v>29982.36</v>
      </c>
      <c r="Q15" s="43">
        <v>30004.94</v>
      </c>
      <c r="R15" s="49">
        <f t="shared" si="3"/>
        <v>34850.348503485031</v>
      </c>
      <c r="S15" s="48">
        <v>1.4176</v>
      </c>
    </row>
    <row r="16" spans="1:19" x14ac:dyDescent="0.25">
      <c r="B16" s="47">
        <v>44357</v>
      </c>
      <c r="C16" s="46">
        <v>42500</v>
      </c>
      <c r="D16" s="45">
        <v>42500</v>
      </c>
      <c r="E16" s="44">
        <f t="shared" si="0"/>
        <v>42500</v>
      </c>
      <c r="F16" s="46">
        <v>42535</v>
      </c>
      <c r="G16" s="45">
        <v>42535</v>
      </c>
      <c r="H16" s="44">
        <f t="shared" si="1"/>
        <v>42535</v>
      </c>
      <c r="I16" s="46">
        <v>44335</v>
      </c>
      <c r="J16" s="45">
        <v>44335</v>
      </c>
      <c r="K16" s="44">
        <f t="shared" si="2"/>
        <v>44335</v>
      </c>
      <c r="L16" s="52">
        <v>42500</v>
      </c>
      <c r="M16" s="51">
        <v>1.4100999999999999</v>
      </c>
      <c r="N16" s="51">
        <v>1.2177</v>
      </c>
      <c r="O16" s="50">
        <v>109.53</v>
      </c>
      <c r="P16" s="43">
        <v>30139.71</v>
      </c>
      <c r="Q16" s="43">
        <v>30162.39</v>
      </c>
      <c r="R16" s="49">
        <f t="shared" si="3"/>
        <v>34901.864170156856</v>
      </c>
      <c r="S16" s="48">
        <v>1.4101999999999999</v>
      </c>
    </row>
    <row r="17" spans="2:19" x14ac:dyDescent="0.25">
      <c r="B17" s="47">
        <v>44358</v>
      </c>
      <c r="C17" s="46">
        <v>42500</v>
      </c>
      <c r="D17" s="45">
        <v>42500</v>
      </c>
      <c r="E17" s="44">
        <f t="shared" si="0"/>
        <v>42500</v>
      </c>
      <c r="F17" s="46">
        <v>42535</v>
      </c>
      <c r="G17" s="45">
        <v>42535</v>
      </c>
      <c r="H17" s="44">
        <f t="shared" si="1"/>
        <v>42535</v>
      </c>
      <c r="I17" s="46">
        <v>44335</v>
      </c>
      <c r="J17" s="45">
        <v>44335</v>
      </c>
      <c r="K17" s="44">
        <f t="shared" si="2"/>
        <v>44335</v>
      </c>
      <c r="L17" s="52">
        <v>42500</v>
      </c>
      <c r="M17" s="51">
        <v>1.4152</v>
      </c>
      <c r="N17" s="51">
        <v>1.2132000000000001</v>
      </c>
      <c r="O17" s="50">
        <v>109.57</v>
      </c>
      <c r="P17" s="43">
        <v>30031.09</v>
      </c>
      <c r="Q17" s="43">
        <v>30053.7</v>
      </c>
      <c r="R17" s="49">
        <f t="shared" si="3"/>
        <v>35031.322123310252</v>
      </c>
      <c r="S17" s="48">
        <v>1.4153</v>
      </c>
    </row>
    <row r="18" spans="2:19" x14ac:dyDescent="0.25">
      <c r="B18" s="47">
        <v>44361</v>
      </c>
      <c r="C18" s="46">
        <v>42500</v>
      </c>
      <c r="D18" s="45">
        <v>42500</v>
      </c>
      <c r="E18" s="44">
        <f t="shared" si="0"/>
        <v>42500</v>
      </c>
      <c r="F18" s="46">
        <v>42535</v>
      </c>
      <c r="G18" s="45">
        <v>42535</v>
      </c>
      <c r="H18" s="44">
        <f t="shared" si="1"/>
        <v>42535</v>
      </c>
      <c r="I18" s="46">
        <v>44335</v>
      </c>
      <c r="J18" s="45">
        <v>44335</v>
      </c>
      <c r="K18" s="44">
        <f t="shared" si="2"/>
        <v>44335</v>
      </c>
      <c r="L18" s="52">
        <v>42500</v>
      </c>
      <c r="M18" s="51">
        <v>1.4101999999999999</v>
      </c>
      <c r="N18" s="51">
        <v>1.2116</v>
      </c>
      <c r="O18" s="50">
        <v>109.76</v>
      </c>
      <c r="P18" s="43">
        <v>30137.57</v>
      </c>
      <c r="Q18" s="43">
        <v>30160.25</v>
      </c>
      <c r="R18" s="49">
        <f t="shared" si="3"/>
        <v>35077.583360845165</v>
      </c>
      <c r="S18" s="48">
        <v>1.4103000000000001</v>
      </c>
    </row>
    <row r="19" spans="2:19" x14ac:dyDescent="0.25">
      <c r="B19" s="47">
        <v>44362</v>
      </c>
      <c r="C19" s="46">
        <v>42500</v>
      </c>
      <c r="D19" s="45">
        <v>42500</v>
      </c>
      <c r="E19" s="44">
        <f t="shared" si="0"/>
        <v>42500</v>
      </c>
      <c r="F19" s="46">
        <v>42535</v>
      </c>
      <c r="G19" s="45">
        <v>42535</v>
      </c>
      <c r="H19" s="44">
        <f t="shared" si="1"/>
        <v>42535</v>
      </c>
      <c r="I19" s="46">
        <v>44335</v>
      </c>
      <c r="J19" s="45">
        <v>44335</v>
      </c>
      <c r="K19" s="44">
        <f t="shared" si="2"/>
        <v>44335</v>
      </c>
      <c r="L19" s="52">
        <v>42500</v>
      </c>
      <c r="M19" s="51">
        <v>1.4040999999999999</v>
      </c>
      <c r="N19" s="51">
        <v>1.2109000000000001</v>
      </c>
      <c r="O19" s="50">
        <v>110.13</v>
      </c>
      <c r="P19" s="43">
        <v>30268.5</v>
      </c>
      <c r="Q19" s="43">
        <v>30289.11</v>
      </c>
      <c r="R19" s="49">
        <f t="shared" si="3"/>
        <v>35097.86109505326</v>
      </c>
      <c r="S19" s="48">
        <v>1.4043000000000001</v>
      </c>
    </row>
    <row r="20" spans="2:19" x14ac:dyDescent="0.25">
      <c r="B20" s="47">
        <v>44363</v>
      </c>
      <c r="C20" s="46">
        <v>42500</v>
      </c>
      <c r="D20" s="45">
        <v>42500</v>
      </c>
      <c r="E20" s="44">
        <f t="shared" si="0"/>
        <v>42500</v>
      </c>
      <c r="F20" s="46">
        <v>42535</v>
      </c>
      <c r="G20" s="45">
        <v>42535</v>
      </c>
      <c r="H20" s="44">
        <f t="shared" si="1"/>
        <v>42535</v>
      </c>
      <c r="I20" s="46">
        <v>44330</v>
      </c>
      <c r="J20" s="45">
        <v>44330</v>
      </c>
      <c r="K20" s="44">
        <f t="shared" si="2"/>
        <v>44330</v>
      </c>
      <c r="L20" s="52">
        <v>42500</v>
      </c>
      <c r="M20" s="51">
        <v>1.4117</v>
      </c>
      <c r="N20" s="51">
        <v>1.2117</v>
      </c>
      <c r="O20" s="50">
        <v>109.96</v>
      </c>
      <c r="P20" s="43">
        <v>30105.55</v>
      </c>
      <c r="Q20" s="43">
        <v>30126.07</v>
      </c>
      <c r="R20" s="49">
        <f t="shared" si="3"/>
        <v>35074.688454237847</v>
      </c>
      <c r="S20" s="48">
        <v>1.4118999999999999</v>
      </c>
    </row>
    <row r="21" spans="2:19" x14ac:dyDescent="0.25">
      <c r="B21" s="47">
        <v>44364</v>
      </c>
      <c r="C21" s="46">
        <v>44000</v>
      </c>
      <c r="D21" s="45">
        <v>44000</v>
      </c>
      <c r="E21" s="44">
        <f t="shared" si="0"/>
        <v>44000</v>
      </c>
      <c r="F21" s="46">
        <v>44040</v>
      </c>
      <c r="G21" s="45">
        <v>44040</v>
      </c>
      <c r="H21" s="44">
        <f t="shared" si="1"/>
        <v>44040</v>
      </c>
      <c r="I21" s="46">
        <v>45830</v>
      </c>
      <c r="J21" s="45">
        <v>45830</v>
      </c>
      <c r="K21" s="44">
        <f t="shared" si="2"/>
        <v>45830</v>
      </c>
      <c r="L21" s="52">
        <v>44000</v>
      </c>
      <c r="M21" s="51">
        <v>1.3949</v>
      </c>
      <c r="N21" s="51">
        <v>1.1936</v>
      </c>
      <c r="O21" s="50">
        <v>110.72</v>
      </c>
      <c r="P21" s="43">
        <v>31543.48</v>
      </c>
      <c r="Q21" s="43">
        <v>31567.63</v>
      </c>
      <c r="R21" s="49">
        <f t="shared" si="3"/>
        <v>36863.270777479891</v>
      </c>
      <c r="S21" s="48">
        <v>1.3951</v>
      </c>
    </row>
    <row r="22" spans="2:19" x14ac:dyDescent="0.25">
      <c r="B22" s="47">
        <v>44365</v>
      </c>
      <c r="C22" s="46">
        <v>44505</v>
      </c>
      <c r="D22" s="45">
        <v>44505</v>
      </c>
      <c r="E22" s="44">
        <f t="shared" si="0"/>
        <v>44505</v>
      </c>
      <c r="F22" s="46">
        <v>44540</v>
      </c>
      <c r="G22" s="45">
        <v>44540</v>
      </c>
      <c r="H22" s="44">
        <f t="shared" si="1"/>
        <v>44540</v>
      </c>
      <c r="I22" s="46">
        <v>46330</v>
      </c>
      <c r="J22" s="45">
        <v>46330</v>
      </c>
      <c r="K22" s="44">
        <f t="shared" si="2"/>
        <v>46330</v>
      </c>
      <c r="L22" s="52">
        <v>44505</v>
      </c>
      <c r="M22" s="51">
        <v>1.3891</v>
      </c>
      <c r="N22" s="51">
        <v>1.1911</v>
      </c>
      <c r="O22" s="50">
        <v>110.13</v>
      </c>
      <c r="P22" s="43">
        <v>32038.73</v>
      </c>
      <c r="Q22" s="43">
        <v>32059.31</v>
      </c>
      <c r="R22" s="49">
        <f t="shared" si="3"/>
        <v>37364.620938628155</v>
      </c>
      <c r="S22" s="48">
        <v>1.3893</v>
      </c>
    </row>
    <row r="23" spans="2:19" x14ac:dyDescent="0.25">
      <c r="B23" s="47">
        <v>44368</v>
      </c>
      <c r="C23" s="46">
        <v>44485</v>
      </c>
      <c r="D23" s="45">
        <v>44485</v>
      </c>
      <c r="E23" s="44">
        <f t="shared" si="0"/>
        <v>44485</v>
      </c>
      <c r="F23" s="46">
        <v>44540</v>
      </c>
      <c r="G23" s="45">
        <v>44540</v>
      </c>
      <c r="H23" s="44">
        <f t="shared" si="1"/>
        <v>44540</v>
      </c>
      <c r="I23" s="46">
        <v>46315</v>
      </c>
      <c r="J23" s="45">
        <v>46315</v>
      </c>
      <c r="K23" s="44">
        <f t="shared" si="2"/>
        <v>46315</v>
      </c>
      <c r="L23" s="52">
        <v>44485</v>
      </c>
      <c r="M23" s="51">
        <v>1.3876999999999999</v>
      </c>
      <c r="N23" s="51">
        <v>1.1896</v>
      </c>
      <c r="O23" s="50">
        <v>110.1</v>
      </c>
      <c r="P23" s="43">
        <v>32056.639999999999</v>
      </c>
      <c r="Q23" s="43">
        <v>32091.65</v>
      </c>
      <c r="R23" s="49">
        <f t="shared" si="3"/>
        <v>37394.922663080026</v>
      </c>
      <c r="S23" s="48">
        <v>1.3878999999999999</v>
      </c>
    </row>
    <row r="24" spans="2:19" x14ac:dyDescent="0.25">
      <c r="B24" s="47">
        <v>44369</v>
      </c>
      <c r="C24" s="46">
        <v>45500</v>
      </c>
      <c r="D24" s="45">
        <v>45500</v>
      </c>
      <c r="E24" s="44">
        <f t="shared" si="0"/>
        <v>45500</v>
      </c>
      <c r="F24" s="46">
        <v>45555</v>
      </c>
      <c r="G24" s="45">
        <v>45555</v>
      </c>
      <c r="H24" s="44">
        <f t="shared" si="1"/>
        <v>45555</v>
      </c>
      <c r="I24" s="46">
        <v>47325</v>
      </c>
      <c r="J24" s="45">
        <v>47325</v>
      </c>
      <c r="K24" s="44">
        <f t="shared" si="2"/>
        <v>47325</v>
      </c>
      <c r="L24" s="52">
        <v>45500</v>
      </c>
      <c r="M24" s="51">
        <v>1.3900999999999999</v>
      </c>
      <c r="N24" s="51">
        <v>1.1893</v>
      </c>
      <c r="O24" s="50">
        <v>110.52</v>
      </c>
      <c r="P24" s="43">
        <v>32731.46</v>
      </c>
      <c r="Q24" s="43">
        <v>32766.31</v>
      </c>
      <c r="R24" s="49">
        <f t="shared" si="3"/>
        <v>38257.798705120658</v>
      </c>
      <c r="S24" s="48">
        <v>1.3903000000000001</v>
      </c>
    </row>
    <row r="25" spans="2:19" x14ac:dyDescent="0.25">
      <c r="B25" s="47">
        <v>44370</v>
      </c>
      <c r="C25" s="46">
        <v>45495</v>
      </c>
      <c r="D25" s="45">
        <v>45495</v>
      </c>
      <c r="E25" s="44">
        <f t="shared" si="0"/>
        <v>45495</v>
      </c>
      <c r="F25" s="46">
        <v>45555</v>
      </c>
      <c r="G25" s="45">
        <v>45555</v>
      </c>
      <c r="H25" s="44">
        <f t="shared" si="1"/>
        <v>45555</v>
      </c>
      <c r="I25" s="46">
        <v>47320</v>
      </c>
      <c r="J25" s="45">
        <v>47320</v>
      </c>
      <c r="K25" s="44">
        <f t="shared" si="2"/>
        <v>47320</v>
      </c>
      <c r="L25" s="52">
        <v>45495</v>
      </c>
      <c r="M25" s="51">
        <v>1.3972</v>
      </c>
      <c r="N25" s="51">
        <v>1.1940999999999999</v>
      </c>
      <c r="O25" s="50">
        <v>110.87</v>
      </c>
      <c r="P25" s="43">
        <v>32561.55</v>
      </c>
      <c r="Q25" s="43">
        <v>32599.83</v>
      </c>
      <c r="R25" s="49">
        <f t="shared" si="3"/>
        <v>38099.824135332048</v>
      </c>
      <c r="S25" s="48">
        <v>1.3974</v>
      </c>
    </row>
    <row r="26" spans="2:19" x14ac:dyDescent="0.25">
      <c r="B26" s="47">
        <v>44371</v>
      </c>
      <c r="C26" s="46">
        <v>45495</v>
      </c>
      <c r="D26" s="45">
        <v>45495</v>
      </c>
      <c r="E26" s="44">
        <f t="shared" si="0"/>
        <v>45495</v>
      </c>
      <c r="F26" s="46">
        <v>45555</v>
      </c>
      <c r="G26" s="45">
        <v>45555</v>
      </c>
      <c r="H26" s="44">
        <f t="shared" si="1"/>
        <v>45555</v>
      </c>
      <c r="I26" s="46">
        <v>47315</v>
      </c>
      <c r="J26" s="45">
        <v>47315</v>
      </c>
      <c r="K26" s="44">
        <f t="shared" si="2"/>
        <v>47315</v>
      </c>
      <c r="L26" s="52">
        <v>45495</v>
      </c>
      <c r="M26" s="51">
        <v>1.3911</v>
      </c>
      <c r="N26" s="51">
        <v>1.1936</v>
      </c>
      <c r="O26" s="50">
        <v>110.81</v>
      </c>
      <c r="P26" s="43">
        <v>32704.33</v>
      </c>
      <c r="Q26" s="43">
        <v>32742.76</v>
      </c>
      <c r="R26" s="49">
        <f t="shared" si="3"/>
        <v>38115.78418230563</v>
      </c>
      <c r="S26" s="48">
        <v>1.3913</v>
      </c>
    </row>
    <row r="27" spans="2:19" x14ac:dyDescent="0.25">
      <c r="B27" s="47">
        <v>44372</v>
      </c>
      <c r="C27" s="46">
        <v>45495</v>
      </c>
      <c r="D27" s="45">
        <v>45495</v>
      </c>
      <c r="E27" s="44">
        <f t="shared" si="0"/>
        <v>45495</v>
      </c>
      <c r="F27" s="46">
        <v>45555</v>
      </c>
      <c r="G27" s="45">
        <v>45555</v>
      </c>
      <c r="H27" s="44">
        <f t="shared" si="1"/>
        <v>45555</v>
      </c>
      <c r="I27" s="46">
        <v>47315</v>
      </c>
      <c r="J27" s="45">
        <v>47315</v>
      </c>
      <c r="K27" s="44">
        <f t="shared" si="2"/>
        <v>47315</v>
      </c>
      <c r="L27" s="52">
        <v>45495</v>
      </c>
      <c r="M27" s="51">
        <v>1.3896999999999999</v>
      </c>
      <c r="N27" s="51">
        <v>1.1941999999999999</v>
      </c>
      <c r="O27" s="50">
        <v>110.74</v>
      </c>
      <c r="P27" s="43">
        <v>32737.279999999999</v>
      </c>
      <c r="Q27" s="43">
        <v>32773.379999999997</v>
      </c>
      <c r="R27" s="49">
        <f t="shared" si="3"/>
        <v>38096.633729693523</v>
      </c>
      <c r="S27" s="48">
        <v>1.39</v>
      </c>
    </row>
    <row r="28" spans="2:19" x14ac:dyDescent="0.25">
      <c r="B28" s="47">
        <v>44375</v>
      </c>
      <c r="C28" s="46">
        <v>45480</v>
      </c>
      <c r="D28" s="45">
        <v>45480</v>
      </c>
      <c r="E28" s="44">
        <f t="shared" si="0"/>
        <v>45480</v>
      </c>
      <c r="F28" s="46">
        <v>45555</v>
      </c>
      <c r="G28" s="45">
        <v>45555</v>
      </c>
      <c r="H28" s="44">
        <f t="shared" si="1"/>
        <v>45555</v>
      </c>
      <c r="I28" s="46">
        <v>47300</v>
      </c>
      <c r="J28" s="45">
        <v>47300</v>
      </c>
      <c r="K28" s="44">
        <f t="shared" si="2"/>
        <v>47300</v>
      </c>
      <c r="L28" s="52">
        <v>45480</v>
      </c>
      <c r="M28" s="51">
        <v>1.3891</v>
      </c>
      <c r="N28" s="51">
        <v>1.1908000000000001</v>
      </c>
      <c r="O28" s="50">
        <v>110.94</v>
      </c>
      <c r="P28" s="43">
        <v>32740.62</v>
      </c>
      <c r="Q28" s="43">
        <v>32787.53</v>
      </c>
      <c r="R28" s="49">
        <f t="shared" si="3"/>
        <v>38192.811555256965</v>
      </c>
      <c r="S28" s="48">
        <v>1.3894</v>
      </c>
    </row>
    <row r="29" spans="2:19" x14ac:dyDescent="0.25">
      <c r="B29" s="47">
        <v>44376</v>
      </c>
      <c r="C29" s="46">
        <v>48500</v>
      </c>
      <c r="D29" s="45">
        <v>48500</v>
      </c>
      <c r="E29" s="44">
        <f t="shared" si="0"/>
        <v>48500</v>
      </c>
      <c r="F29" s="46">
        <v>48580</v>
      </c>
      <c r="G29" s="45">
        <v>48580</v>
      </c>
      <c r="H29" s="44">
        <f t="shared" si="1"/>
        <v>48580</v>
      </c>
      <c r="I29" s="46">
        <v>50320</v>
      </c>
      <c r="J29" s="45">
        <v>50320</v>
      </c>
      <c r="K29" s="44">
        <f t="shared" si="2"/>
        <v>50320</v>
      </c>
      <c r="L29" s="52">
        <v>48500</v>
      </c>
      <c r="M29" s="51">
        <v>1.3827</v>
      </c>
      <c r="N29" s="51">
        <v>1.1890000000000001</v>
      </c>
      <c r="O29" s="50">
        <v>110.61</v>
      </c>
      <c r="P29" s="43">
        <v>35076.300000000003</v>
      </c>
      <c r="Q29" s="43">
        <v>35126.54</v>
      </c>
      <c r="R29" s="49">
        <f t="shared" si="3"/>
        <v>40790.580319596294</v>
      </c>
      <c r="S29" s="48">
        <v>1.383</v>
      </c>
    </row>
    <row r="30" spans="2:19" x14ac:dyDescent="0.25">
      <c r="B30" s="47">
        <v>44377</v>
      </c>
      <c r="C30" s="46">
        <v>48500</v>
      </c>
      <c r="D30" s="45">
        <v>48500</v>
      </c>
      <c r="E30" s="44">
        <f t="shared" si="0"/>
        <v>48500</v>
      </c>
      <c r="F30" s="46">
        <v>48580</v>
      </c>
      <c r="G30" s="45">
        <v>48580</v>
      </c>
      <c r="H30" s="44">
        <f t="shared" si="1"/>
        <v>48580</v>
      </c>
      <c r="I30" s="46">
        <v>50315</v>
      </c>
      <c r="J30" s="45">
        <v>50315</v>
      </c>
      <c r="K30" s="44">
        <f t="shared" si="2"/>
        <v>50315</v>
      </c>
      <c r="L30" s="52">
        <v>48500</v>
      </c>
      <c r="M30" s="51">
        <v>1.3868</v>
      </c>
      <c r="N30" s="51">
        <v>1.1894</v>
      </c>
      <c r="O30" s="50">
        <v>110.53</v>
      </c>
      <c r="P30" s="43">
        <v>34972.6</v>
      </c>
      <c r="Q30" s="43">
        <v>35022.71</v>
      </c>
      <c r="R30" s="49">
        <f t="shared" si="3"/>
        <v>40776.862283504284</v>
      </c>
      <c r="S30" s="48">
        <v>1.3871</v>
      </c>
    </row>
    <row r="31" spans="2:19" s="10" customFormat="1" x14ac:dyDescent="0.25">
      <c r="B31" s="42" t="s">
        <v>11</v>
      </c>
      <c r="C31" s="41">
        <f>ROUND(AVERAGE(C9:C30),2)</f>
        <v>44127.27</v>
      </c>
      <c r="D31" s="40">
        <f>ROUND(AVERAGE(D9:D30),2)</f>
        <v>44127.27</v>
      </c>
      <c r="E31" s="39">
        <f>ROUND(AVERAGE(C31:D31),2)</f>
        <v>44127.27</v>
      </c>
      <c r="F31" s="41">
        <f>ROUND(AVERAGE(F9:F30),2)</f>
        <v>44173.64</v>
      </c>
      <c r="G31" s="40">
        <f>ROUND(AVERAGE(G9:G30),2)</f>
        <v>44173.64</v>
      </c>
      <c r="H31" s="39">
        <f>ROUND(AVERAGE(F31:G31),2)</f>
        <v>44173.64</v>
      </c>
      <c r="I31" s="41">
        <f>ROUND(AVERAGE(I9:I30),2)</f>
        <v>45956.59</v>
      </c>
      <c r="J31" s="40">
        <f>ROUND(AVERAGE(J9:J30),2)</f>
        <v>45956.59</v>
      </c>
      <c r="K31" s="39">
        <f>ROUND(AVERAGE(I31:J31),2)</f>
        <v>45956.59</v>
      </c>
      <c r="L31" s="38">
        <f>ROUND(AVERAGE(L9:L30),2)</f>
        <v>44127.27</v>
      </c>
      <c r="M31" s="37">
        <f>ROUND(AVERAGE(M9:M30),4)</f>
        <v>1.4028</v>
      </c>
      <c r="N31" s="36">
        <f>ROUND(AVERAGE(N9:N30),4)</f>
        <v>1.2047000000000001</v>
      </c>
      <c r="O31" s="175">
        <f>ROUND(AVERAGE(O9:O30),2)</f>
        <v>110.11</v>
      </c>
      <c r="P31" s="35">
        <f>AVERAGE(P9:P30)</f>
        <v>31468.263636363637</v>
      </c>
      <c r="Q31" s="35">
        <f>AVERAGE(Q9:Q30)</f>
        <v>31497.435000000001</v>
      </c>
      <c r="R31" s="35">
        <f>AVERAGE(R9:R30)</f>
        <v>36645.037513692136</v>
      </c>
      <c r="S31" s="34">
        <f>AVERAGE(S9:S30)</f>
        <v>1.4029863636363635</v>
      </c>
    </row>
    <row r="32" spans="2:19" s="5" customFormat="1" x14ac:dyDescent="0.25">
      <c r="B32" s="33" t="s">
        <v>12</v>
      </c>
      <c r="C32" s="32">
        <f t="shared" ref="C32:S32" si="4">MAX(C9:C30)</f>
        <v>48500</v>
      </c>
      <c r="D32" s="31">
        <f t="shared" si="4"/>
        <v>48500</v>
      </c>
      <c r="E32" s="30">
        <f t="shared" si="4"/>
        <v>48500</v>
      </c>
      <c r="F32" s="32">
        <f t="shared" si="4"/>
        <v>48580</v>
      </c>
      <c r="G32" s="31">
        <f t="shared" si="4"/>
        <v>48580</v>
      </c>
      <c r="H32" s="30">
        <f t="shared" si="4"/>
        <v>48580</v>
      </c>
      <c r="I32" s="32">
        <f t="shared" si="4"/>
        <v>50320</v>
      </c>
      <c r="J32" s="31">
        <f t="shared" si="4"/>
        <v>50320</v>
      </c>
      <c r="K32" s="30">
        <f t="shared" si="4"/>
        <v>50320</v>
      </c>
      <c r="L32" s="29">
        <f t="shared" si="4"/>
        <v>48500</v>
      </c>
      <c r="M32" s="28">
        <f t="shared" si="4"/>
        <v>1.4187000000000001</v>
      </c>
      <c r="N32" s="27">
        <f t="shared" si="4"/>
        <v>1.2222</v>
      </c>
      <c r="O32" s="26">
        <f t="shared" si="4"/>
        <v>110.94</v>
      </c>
      <c r="P32" s="25">
        <f t="shared" si="4"/>
        <v>35076.300000000003</v>
      </c>
      <c r="Q32" s="25">
        <f t="shared" si="4"/>
        <v>35126.54</v>
      </c>
      <c r="R32" s="25">
        <f t="shared" si="4"/>
        <v>40790.580319596294</v>
      </c>
      <c r="S32" s="24">
        <f t="shared" si="4"/>
        <v>1.4188000000000001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42500</v>
      </c>
      <c r="D33" s="21">
        <f t="shared" si="5"/>
        <v>42500</v>
      </c>
      <c r="E33" s="20">
        <f t="shared" si="5"/>
        <v>42500</v>
      </c>
      <c r="F33" s="22">
        <f t="shared" si="5"/>
        <v>42535</v>
      </c>
      <c r="G33" s="21">
        <f t="shared" si="5"/>
        <v>42535</v>
      </c>
      <c r="H33" s="20">
        <f t="shared" si="5"/>
        <v>42535</v>
      </c>
      <c r="I33" s="22">
        <f t="shared" si="5"/>
        <v>44330</v>
      </c>
      <c r="J33" s="21">
        <f t="shared" si="5"/>
        <v>44330</v>
      </c>
      <c r="K33" s="20">
        <f t="shared" si="5"/>
        <v>44330</v>
      </c>
      <c r="L33" s="19">
        <f t="shared" si="5"/>
        <v>42500</v>
      </c>
      <c r="M33" s="18">
        <f t="shared" si="5"/>
        <v>1.3827</v>
      </c>
      <c r="N33" s="17">
        <f t="shared" si="5"/>
        <v>1.1890000000000001</v>
      </c>
      <c r="O33" s="16">
        <f t="shared" si="5"/>
        <v>109.31</v>
      </c>
      <c r="P33" s="15">
        <f t="shared" si="5"/>
        <v>29982.36</v>
      </c>
      <c r="Q33" s="15">
        <f t="shared" si="5"/>
        <v>30004.94</v>
      </c>
      <c r="R33" s="15">
        <f t="shared" si="5"/>
        <v>34850.348503485031</v>
      </c>
      <c r="S33" s="14">
        <f t="shared" si="5"/>
        <v>1.383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2021-07-01T05:52:00Z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7b136c2c-007e-4017-8399-ebfd38f174ac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