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J30" i="12"/>
  <c r="G30" i="12"/>
  <c r="D30" i="12"/>
  <c r="J29" i="12"/>
  <c r="G29" i="12"/>
  <c r="D29" i="12"/>
  <c r="J28" i="12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R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K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H29" i="10"/>
  <c r="G29" i="10"/>
  <c r="F29" i="10"/>
  <c r="D29" i="10"/>
  <c r="E29" i="10" s="1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0" i="10" s="1"/>
  <c r="K9" i="10"/>
  <c r="K31" i="10" s="1"/>
  <c r="H9" i="10"/>
  <c r="H30" i="10" s="1"/>
  <c r="E9" i="10"/>
  <c r="E31" i="10" s="1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Q30" i="8"/>
  <c r="P30" i="8"/>
  <c r="O30" i="8"/>
  <c r="M30" i="8"/>
  <c r="L30" i="8"/>
  <c r="J30" i="8"/>
  <c r="I30" i="8"/>
  <c r="G30" i="8"/>
  <c r="F30" i="8"/>
  <c r="E30" i="8"/>
  <c r="D30" i="8"/>
  <c r="C30" i="8"/>
  <c r="Y29" i="8"/>
  <c r="W29" i="8"/>
  <c r="V29" i="8"/>
  <c r="U29" i="8"/>
  <c r="T29" i="8"/>
  <c r="S29" i="8"/>
  <c r="R29" i="8"/>
  <c r="P29" i="8"/>
  <c r="Q29" i="8" s="1"/>
  <c r="O29" i="8"/>
  <c r="M29" i="8"/>
  <c r="L29" i="8"/>
  <c r="N29" i="8" s="1"/>
  <c r="J29" i="8"/>
  <c r="I29" i="8"/>
  <c r="K29" i="8" s="1"/>
  <c r="H29" i="8"/>
  <c r="G29" i="8"/>
  <c r="F29" i="8"/>
  <c r="D29" i="8"/>
  <c r="E29" i="8" s="1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0" i="8" s="1"/>
  <c r="K10" i="8"/>
  <c r="H10" i="8"/>
  <c r="E10" i="8"/>
  <c r="X9" i="8"/>
  <c r="X30" i="8" s="1"/>
  <c r="Q9" i="8"/>
  <c r="Q31" i="8" s="1"/>
  <c r="N9" i="8"/>
  <c r="K9" i="8"/>
  <c r="K31" i="8" s="1"/>
  <c r="H9" i="8"/>
  <c r="H30" i="8" s="1"/>
  <c r="E9" i="8"/>
  <c r="E31" i="8" s="1"/>
  <c r="S31" i="7"/>
  <c r="R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K29" i="7"/>
  <c r="J29" i="7"/>
  <c r="I29" i="7"/>
  <c r="G29" i="7"/>
  <c r="H29" i="7" s="1"/>
  <c r="F29" i="7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29" i="7" s="1"/>
  <c r="K9" i="7"/>
  <c r="K31" i="7" s="1"/>
  <c r="H9" i="7"/>
  <c r="H31" i="7" s="1"/>
  <c r="E9" i="7"/>
  <c r="E30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M30" i="6"/>
  <c r="L30" i="6"/>
  <c r="J30" i="6"/>
  <c r="I30" i="6"/>
  <c r="G30" i="6"/>
  <c r="F30" i="6"/>
  <c r="E30" i="6"/>
  <c r="D30" i="6"/>
  <c r="C30" i="6"/>
  <c r="Y29" i="6"/>
  <c r="W29" i="6"/>
  <c r="V29" i="6"/>
  <c r="U29" i="6"/>
  <c r="T29" i="6"/>
  <c r="S29" i="6"/>
  <c r="R29" i="6"/>
  <c r="P29" i="6"/>
  <c r="Q29" i="6" s="1"/>
  <c r="O29" i="6"/>
  <c r="M29" i="6"/>
  <c r="L29" i="6"/>
  <c r="N29" i="6" s="1"/>
  <c r="J29" i="6"/>
  <c r="I29" i="6"/>
  <c r="K29" i="6" s="1"/>
  <c r="H29" i="6"/>
  <c r="G29" i="6"/>
  <c r="F29" i="6"/>
  <c r="D29" i="6"/>
  <c r="E29" i="6" s="1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1" i="6" s="1"/>
  <c r="K10" i="6"/>
  <c r="H10" i="6"/>
  <c r="E10" i="6"/>
  <c r="X9" i="6"/>
  <c r="X30" i="6" s="1"/>
  <c r="Q9" i="6"/>
  <c r="Q31" i="6" s="1"/>
  <c r="N9" i="6"/>
  <c r="K9" i="6"/>
  <c r="K30" i="6" s="1"/>
  <c r="H9" i="6"/>
  <c r="H30" i="6" s="1"/>
  <c r="E9" i="6"/>
  <c r="E31" i="6" s="1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N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Q29" i="5"/>
  <c r="P29" i="5"/>
  <c r="O29" i="5"/>
  <c r="M29" i="5"/>
  <c r="N29" i="5" s="1"/>
  <c r="L29" i="5"/>
  <c r="J29" i="5"/>
  <c r="I29" i="5"/>
  <c r="K29" i="5" s="1"/>
  <c r="G29" i="5"/>
  <c r="F29" i="5"/>
  <c r="H29" i="5" s="1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1" i="5" s="1"/>
  <c r="Q10" i="5"/>
  <c r="N10" i="5"/>
  <c r="K10" i="5"/>
  <c r="H10" i="5"/>
  <c r="H31" i="5" s="1"/>
  <c r="E10" i="5"/>
  <c r="X9" i="5"/>
  <c r="X29" i="5" s="1"/>
  <c r="Q9" i="5"/>
  <c r="Q30" i="5" s="1"/>
  <c r="N9" i="5"/>
  <c r="N31" i="5" s="1"/>
  <c r="K9" i="5"/>
  <c r="K30" i="5" s="1"/>
  <c r="H9" i="5"/>
  <c r="H30" i="5" s="1"/>
  <c r="E9" i="5"/>
  <c r="E30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K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N29" i="4"/>
  <c r="M29" i="4"/>
  <c r="L29" i="4"/>
  <c r="J29" i="4"/>
  <c r="K29" i="4" s="1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0" i="4" s="1"/>
  <c r="Q10" i="4"/>
  <c r="N10" i="4"/>
  <c r="K10" i="4"/>
  <c r="H10" i="4"/>
  <c r="H30" i="4" s="1"/>
  <c r="E10" i="4"/>
  <c r="X9" i="4"/>
  <c r="X29" i="4" s="1"/>
  <c r="Q9" i="4"/>
  <c r="Q30" i="4" s="1"/>
  <c r="N9" i="4"/>
  <c r="N30" i="4" s="1"/>
  <c r="K9" i="4"/>
  <c r="K31" i="4" s="1"/>
  <c r="H9" i="4"/>
  <c r="E9" i="4"/>
  <c r="E31" i="4" s="1"/>
  <c r="S31" i="3"/>
  <c r="Q31" i="3"/>
  <c r="P31" i="3"/>
  <c r="O31" i="3"/>
  <c r="N31" i="3"/>
  <c r="M31" i="3"/>
  <c r="L31" i="3"/>
  <c r="J31" i="3"/>
  <c r="I31" i="3"/>
  <c r="H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H30" i="3"/>
  <c r="G30" i="3"/>
  <c r="F30" i="3"/>
  <c r="E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E29" i="3"/>
  <c r="D29" i="3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1" i="3" s="1"/>
  <c r="K9" i="3"/>
  <c r="K30" i="3" s="1"/>
  <c r="H9" i="3"/>
  <c r="E9" i="3"/>
  <c r="E31" i="3" s="1"/>
  <c r="S31" i="2"/>
  <c r="R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K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K29" i="2" s="1"/>
  <c r="H29" i="2"/>
  <c r="G29" i="2"/>
  <c r="F29" i="2"/>
  <c r="D29" i="2"/>
  <c r="E29" i="2" s="1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0" i="2" s="1"/>
  <c r="K9" i="2"/>
  <c r="K31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N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Q29" i="1"/>
  <c r="P29" i="1"/>
  <c r="O29" i="1"/>
  <c r="M29" i="1"/>
  <c r="N29" i="1" s="1"/>
  <c r="L29" i="1"/>
  <c r="J29" i="1"/>
  <c r="I29" i="1"/>
  <c r="K29" i="1" s="1"/>
  <c r="G29" i="1"/>
  <c r="F29" i="1"/>
  <c r="H29" i="1" s="1"/>
  <c r="E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1" i="1" s="1"/>
  <c r="Q10" i="1"/>
  <c r="N10" i="1"/>
  <c r="K10" i="1"/>
  <c r="H10" i="1"/>
  <c r="H31" i="1" s="1"/>
  <c r="E10" i="1"/>
  <c r="X9" i="1"/>
  <c r="X29" i="1" s="1"/>
  <c r="Q9" i="1"/>
  <c r="Q30" i="1" s="1"/>
  <c r="N9" i="1"/>
  <c r="N31" i="1" s="1"/>
  <c r="K9" i="1"/>
  <c r="K31" i="1" s="1"/>
  <c r="H9" i="1"/>
  <c r="H30" i="1" s="1"/>
  <c r="E9" i="1"/>
  <c r="E30" i="1" s="1"/>
  <c r="H31" i="4" l="1"/>
  <c r="X31" i="4"/>
  <c r="K31" i="5"/>
  <c r="X29" i="6"/>
  <c r="X29" i="8"/>
  <c r="K30" i="1"/>
  <c r="H30" i="2"/>
  <c r="Q31" i="4"/>
  <c r="N30" i="6"/>
  <c r="K31" i="6"/>
  <c r="X30" i="1"/>
  <c r="E31" i="1"/>
  <c r="Q31" i="1"/>
  <c r="R29" i="2"/>
  <c r="E30" i="2"/>
  <c r="R30" i="3"/>
  <c r="E30" i="4"/>
  <c r="N31" i="4"/>
  <c r="X30" i="5"/>
  <c r="E31" i="5"/>
  <c r="Q31" i="5"/>
  <c r="H31" i="6"/>
  <c r="X31" i="6"/>
  <c r="H30" i="7"/>
  <c r="K30" i="8"/>
  <c r="H31" i="8"/>
  <c r="X31" i="8"/>
  <c r="R29" i="10"/>
  <c r="E30" i="10"/>
  <c r="H31" i="10"/>
  <c r="K31" i="3"/>
  <c r="E31" i="7"/>
  <c r="N31" i="8"/>
  <c r="R29" i="3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<sst xmlns="http://schemas.openxmlformats.org/spreadsheetml/2006/main" count="429" uniqueCount="99">
  <si>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</si>
  <si>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</si>
  <si>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</si>
  <si>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</si>
  <si>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</si>
  <si>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</si>
  <si>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</si>
  <si>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</si>
  <si>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</si>
  <si>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</si>
  <si>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</si>
  <si>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</si>
  <si>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</si>
  <si>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</si>
  <si>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</si>
  <si>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</si>
  <si>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</si>
  <si>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</si>
  <si>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</si>
  <si>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</si>
  <si>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</si>
  <si>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</si>
  <si>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</si>
  <si>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</si>
  <si>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</si>
  <si>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</si>
  <si>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</si>
  <si>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</si>
  <si>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</si>
  <si>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</si>
  <si>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</si>
  <si>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</si>
  <si>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</si>
  <si>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</si>
  <si>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</si>
  <si>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</si>
  <si>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</si>
  <si>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</si>
  <si>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</si>
  <si>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</si>
  <si>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</si>
  <si>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</si>
  <si>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</si>
  <si>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</si>
  <si>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</si>
  <si>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</si>
  <si>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</si>
  <si>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</si>
  <si>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</si>
  <si>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</si>
  <si>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</si>
  <si>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</si>
  <si>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</si>
  <si>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</si>
  <si>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</si>
  <si>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</si>
  <si>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</si>
  <si>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</si>
  <si>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</si>
  <si>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</si>
  <si>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</si>
  <si>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</si>
  <si>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</si>
  <si>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</si>
  <si>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</si>
  <si>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</si>
  <si>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</si>
  <si>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</si>
  <si>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</si>
  <si>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</si>
  <si>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</si>
  <si>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</si>
  <si>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</si>
  <si>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</si>
  <si>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</si>
  <si>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</si>
  <si>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</si>
  <si>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</si>
  <si>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</si>
  <si>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</si>
  <si>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</si>
  <si>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</si>
  <si>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</si>
  <si>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</si>
  <si>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</si>
  <si>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</si>
  <si>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</si>
  <si>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</si>
  <si>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</si>
  <si>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</si>
  <si>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</si>
  <si>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</si>
  <si>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</si>
  <si>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</si>
  <si>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</si>
  <si>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APRIL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</si>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</sst>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 activeCell="K40" sqref="K40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44287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44287</v>
      </c>
      <c r="C9" s="46">
        <v>8768</v>
      </c>
      <c r="D9" s="45">
        <v>8768</v>
      </c>
      <c r="E9" s="44">
        <f t="shared" ref="E9:E28" si="0">AVERAGE(C9:D9)</f>
        <v>8768</v>
      </c>
      <c r="F9" s="46">
        <v>8764</v>
      </c>
      <c r="G9" s="45">
        <v>8764</v>
      </c>
      <c r="H9" s="44">
        <f t="shared" ref="H9:H28" si="1">AVERAGE(F9:G9)</f>
        <v>8764</v>
      </c>
      <c r="I9" s="46">
        <v>8575</v>
      </c>
      <c r="J9" s="45">
        <v>8575</v>
      </c>
      <c r="K9" s="44">
        <f t="shared" ref="K9:K28" si="2">AVERAGE(I9:J9)</f>
        <v>8575</v>
      </c>
      <c r="L9" s="46">
        <v>8428</v>
      </c>
      <c r="M9" s="45">
        <v>8428</v>
      </c>
      <c r="N9" s="44">
        <f t="shared" ref="N9:N28" si="3">AVERAGE(L9:M9)</f>
        <v>8428</v>
      </c>
      <c r="O9" s="46">
        <v>8243</v>
      </c>
      <c r="P9" s="45">
        <v>8243</v>
      </c>
      <c r="Q9" s="44">
        <f t="shared" ref="Q9:Q28" si="4">AVERAGE(O9:P9)</f>
        <v>8243</v>
      </c>
      <c r="R9" s="52">
        <v>8768</v>
      </c>
      <c r="S9" s="51">
        <v>1.3786</v>
      </c>
      <c r="T9" s="53">
        <v>1.1740999999999999</v>
      </c>
      <c r="U9" s="50">
        <v>110.76</v>
      </c>
      <c r="V9" s="43">
        <v>6360.08</v>
      </c>
      <c r="W9" s="43">
        <v>6355.33</v>
      </c>
      <c r="X9" s="49">
        <f t="shared" ref="X9:X28" si="5">R9/T9</f>
        <v>7467.8477131419813</v>
      </c>
      <c r="Y9" s="48">
        <v>1.379</v>
      </c>
    </row>
    <row r="10" spans="1:25" x14ac:dyDescent="0.25">
      <c r="B10" s="47">
        <v>44292</v>
      </c>
      <c r="C10" s="46">
        <v>8984.5</v>
      </c>
      <c r="D10" s="45">
        <v>8984.5</v>
      </c>
      <c r="E10" s="44">
        <f t="shared" si="0"/>
        <v>8984.5</v>
      </c>
      <c r="F10" s="46">
        <v>8979</v>
      </c>
      <c r="G10" s="45">
        <v>8979</v>
      </c>
      <c r="H10" s="44">
        <f t="shared" si="1"/>
        <v>8979</v>
      </c>
      <c r="I10" s="46">
        <v>8782.5</v>
      </c>
      <c r="J10" s="45">
        <v>8782.5</v>
      </c>
      <c r="K10" s="44">
        <f t="shared" si="2"/>
        <v>8782.5</v>
      </c>
      <c r="L10" s="46">
        <v>8639.5</v>
      </c>
      <c r="M10" s="45">
        <v>8639.5</v>
      </c>
      <c r="N10" s="44">
        <f t="shared" si="3"/>
        <v>8639.5</v>
      </c>
      <c r="O10" s="46">
        <v>8454.5</v>
      </c>
      <c r="P10" s="45">
        <v>8454.5</v>
      </c>
      <c r="Q10" s="44">
        <f t="shared" si="4"/>
        <v>8454.5</v>
      </c>
      <c r="R10" s="52">
        <v>8984.5</v>
      </c>
      <c r="S10" s="51">
        <v>1.3825000000000001</v>
      </c>
      <c r="T10" s="51">
        <v>1.1806000000000001</v>
      </c>
      <c r="U10" s="50">
        <v>110.35</v>
      </c>
      <c r="V10" s="43">
        <v>6498.73</v>
      </c>
      <c r="W10" s="43">
        <v>6492.88</v>
      </c>
      <c r="X10" s="49">
        <f t="shared" si="5"/>
        <v>7610.1135016093504</v>
      </c>
      <c r="Y10" s="48">
        <v>1.3829</v>
      </c>
    </row>
    <row r="11" spans="1:25" x14ac:dyDescent="0.25">
      <c r="B11" s="47">
        <v>44293</v>
      </c>
      <c r="C11" s="46">
        <v>8981.5</v>
      </c>
      <c r="D11" s="45">
        <v>8981.5</v>
      </c>
      <c r="E11" s="44">
        <f t="shared" si="0"/>
        <v>8981.5</v>
      </c>
      <c r="F11" s="46">
        <v>8974.5</v>
      </c>
      <c r="G11" s="45">
        <v>8974.5</v>
      </c>
      <c r="H11" s="44">
        <f t="shared" si="1"/>
        <v>8974.5</v>
      </c>
      <c r="I11" s="46">
        <v>8786.5</v>
      </c>
      <c r="J11" s="45">
        <v>8786.5</v>
      </c>
      <c r="K11" s="44">
        <f t="shared" si="2"/>
        <v>8786.5</v>
      </c>
      <c r="L11" s="46">
        <v>8636.5</v>
      </c>
      <c r="M11" s="45">
        <v>8636.5</v>
      </c>
      <c r="N11" s="44">
        <f t="shared" si="3"/>
        <v>8636.5</v>
      </c>
      <c r="O11" s="46">
        <v>8451.5</v>
      </c>
      <c r="P11" s="45">
        <v>8451.5</v>
      </c>
      <c r="Q11" s="44">
        <f t="shared" si="4"/>
        <v>8451.5</v>
      </c>
      <c r="R11" s="52">
        <v>8981.5</v>
      </c>
      <c r="S11" s="51">
        <v>1.3815</v>
      </c>
      <c r="T11" s="51">
        <v>1.1889000000000001</v>
      </c>
      <c r="U11" s="50">
        <v>109.84</v>
      </c>
      <c r="V11" s="43">
        <v>6501.27</v>
      </c>
      <c r="W11" s="43">
        <v>6494.32</v>
      </c>
      <c r="X11" s="49">
        <f t="shared" si="5"/>
        <v>7554.4621078307673</v>
      </c>
      <c r="Y11" s="48">
        <v>1.3818999999999999</v>
      </c>
    </row>
    <row r="12" spans="1:25" x14ac:dyDescent="0.25">
      <c r="B12" s="47">
        <v>44294</v>
      </c>
      <c r="C12" s="46">
        <v>9001.5</v>
      </c>
      <c r="D12" s="45">
        <v>9001.5</v>
      </c>
      <c r="E12" s="44">
        <f t="shared" si="0"/>
        <v>9001.5</v>
      </c>
      <c r="F12" s="46">
        <v>8993</v>
      </c>
      <c r="G12" s="45">
        <v>8993</v>
      </c>
      <c r="H12" s="44">
        <f t="shared" si="1"/>
        <v>8993</v>
      </c>
      <c r="I12" s="46">
        <v>8816.5</v>
      </c>
      <c r="J12" s="45">
        <v>8816.5</v>
      </c>
      <c r="K12" s="44">
        <f t="shared" si="2"/>
        <v>8816.5</v>
      </c>
      <c r="L12" s="46">
        <v>8679.5</v>
      </c>
      <c r="M12" s="45">
        <v>8679.5</v>
      </c>
      <c r="N12" s="44">
        <f t="shared" si="3"/>
        <v>8679.5</v>
      </c>
      <c r="O12" s="46">
        <v>8505</v>
      </c>
      <c r="P12" s="45">
        <v>8505</v>
      </c>
      <c r="Q12" s="44">
        <f t="shared" si="4"/>
        <v>8505</v>
      </c>
      <c r="R12" s="52">
        <v>9001.5</v>
      </c>
      <c r="S12" s="51">
        <v>1.3766</v>
      </c>
      <c r="T12" s="51">
        <v>1.1879999999999999</v>
      </c>
      <c r="U12" s="50">
        <v>109.22</v>
      </c>
      <c r="V12" s="43">
        <v>6538.94</v>
      </c>
      <c r="W12" s="43">
        <v>6530.86</v>
      </c>
      <c r="X12" s="49">
        <f t="shared" si="5"/>
        <v>7577.0202020202023</v>
      </c>
      <c r="Y12" s="48">
        <v>1.377</v>
      </c>
    </row>
    <row r="13" spans="1:25" x14ac:dyDescent="0.25">
      <c r="B13" s="47">
        <v>44295</v>
      </c>
      <c r="C13" s="46">
        <v>8993</v>
      </c>
      <c r="D13" s="45">
        <v>8993</v>
      </c>
      <c r="E13" s="44">
        <f t="shared" si="0"/>
        <v>8993</v>
      </c>
      <c r="F13" s="46">
        <v>8984</v>
      </c>
      <c r="G13" s="45">
        <v>8984</v>
      </c>
      <c r="H13" s="44">
        <f t="shared" si="1"/>
        <v>8984</v>
      </c>
      <c r="I13" s="46">
        <v>8817.5</v>
      </c>
      <c r="J13" s="45">
        <v>8817.5</v>
      </c>
      <c r="K13" s="44">
        <f t="shared" si="2"/>
        <v>8817.5</v>
      </c>
      <c r="L13" s="46">
        <v>8677.5</v>
      </c>
      <c r="M13" s="45">
        <v>8677.5</v>
      </c>
      <c r="N13" s="44">
        <f t="shared" si="3"/>
        <v>8677.5</v>
      </c>
      <c r="O13" s="46">
        <v>8503</v>
      </c>
      <c r="P13" s="45">
        <v>8503</v>
      </c>
      <c r="Q13" s="44">
        <f t="shared" si="4"/>
        <v>8503</v>
      </c>
      <c r="R13" s="52">
        <v>8993</v>
      </c>
      <c r="S13" s="51">
        <v>1.3720000000000001</v>
      </c>
      <c r="T13" s="51">
        <v>1.1896</v>
      </c>
      <c r="U13" s="50">
        <v>109.72</v>
      </c>
      <c r="V13" s="43">
        <v>6554.66</v>
      </c>
      <c r="W13" s="43">
        <v>6546.2</v>
      </c>
      <c r="X13" s="49">
        <f t="shared" si="5"/>
        <v>7559.6839273705446</v>
      </c>
      <c r="Y13" s="48">
        <v>1.3724000000000001</v>
      </c>
    </row>
    <row r="14" spans="1:25" x14ac:dyDescent="0.25">
      <c r="B14" s="47">
        <v>44298</v>
      </c>
      <c r="C14" s="46">
        <v>8901</v>
      </c>
      <c r="D14" s="45">
        <v>8901</v>
      </c>
      <c r="E14" s="44">
        <f t="shared" si="0"/>
        <v>8901</v>
      </c>
      <c r="F14" s="46">
        <v>8893.5</v>
      </c>
      <c r="G14" s="45">
        <v>8893.5</v>
      </c>
      <c r="H14" s="44">
        <f t="shared" si="1"/>
        <v>8893.5</v>
      </c>
      <c r="I14" s="46">
        <v>8730.5</v>
      </c>
      <c r="J14" s="45">
        <v>8730.5</v>
      </c>
      <c r="K14" s="44">
        <f t="shared" si="2"/>
        <v>8730.5</v>
      </c>
      <c r="L14" s="46">
        <v>8600.5</v>
      </c>
      <c r="M14" s="45">
        <v>8600.5</v>
      </c>
      <c r="N14" s="44">
        <f t="shared" si="3"/>
        <v>8600.5</v>
      </c>
      <c r="O14" s="46">
        <v>8430.5</v>
      </c>
      <c r="P14" s="45">
        <v>8430.5</v>
      </c>
      <c r="Q14" s="44">
        <f t="shared" si="4"/>
        <v>8430.5</v>
      </c>
      <c r="R14" s="52">
        <v>8901</v>
      </c>
      <c r="S14" s="51">
        <v>1.3763000000000001</v>
      </c>
      <c r="T14" s="51">
        <v>1.1906000000000001</v>
      </c>
      <c r="U14" s="50">
        <v>109.35</v>
      </c>
      <c r="V14" s="43">
        <v>6467.34</v>
      </c>
      <c r="W14" s="43">
        <v>6460.01</v>
      </c>
      <c r="X14" s="49">
        <f t="shared" si="5"/>
        <v>7476.0624895010915</v>
      </c>
      <c r="Y14" s="48">
        <v>1.3767</v>
      </c>
    </row>
    <row r="15" spans="1:25" x14ac:dyDescent="0.25">
      <c r="B15" s="47">
        <v>44299</v>
      </c>
      <c r="C15" s="46">
        <v>8904</v>
      </c>
      <c r="D15" s="45">
        <v>8904</v>
      </c>
      <c r="E15" s="44">
        <f t="shared" si="0"/>
        <v>8904</v>
      </c>
      <c r="F15" s="46">
        <v>8898</v>
      </c>
      <c r="G15" s="45">
        <v>8898</v>
      </c>
      <c r="H15" s="44">
        <f t="shared" si="1"/>
        <v>8898</v>
      </c>
      <c r="I15" s="46">
        <v>8749.5</v>
      </c>
      <c r="J15" s="45">
        <v>8749.5</v>
      </c>
      <c r="K15" s="44">
        <f t="shared" si="2"/>
        <v>8749.5</v>
      </c>
      <c r="L15" s="46">
        <v>8639.5</v>
      </c>
      <c r="M15" s="45">
        <v>8639.5</v>
      </c>
      <c r="N15" s="44">
        <f t="shared" si="3"/>
        <v>8639.5</v>
      </c>
      <c r="O15" s="46">
        <v>8469.5</v>
      </c>
      <c r="P15" s="45">
        <v>8469.5</v>
      </c>
      <c r="Q15" s="44">
        <f t="shared" si="4"/>
        <v>8469.5</v>
      </c>
      <c r="R15" s="52">
        <v>8904</v>
      </c>
      <c r="S15" s="51">
        <v>1.3724000000000001</v>
      </c>
      <c r="T15" s="51">
        <v>1.1897</v>
      </c>
      <c r="U15" s="50">
        <v>109.41</v>
      </c>
      <c r="V15" s="43">
        <v>6487.9</v>
      </c>
      <c r="W15" s="43">
        <v>6481.64</v>
      </c>
      <c r="X15" s="49">
        <f t="shared" si="5"/>
        <v>7484.2397243002442</v>
      </c>
      <c r="Y15" s="48">
        <v>1.3728</v>
      </c>
    </row>
    <row r="16" spans="1:25" x14ac:dyDescent="0.25">
      <c r="B16" s="47">
        <v>44300</v>
      </c>
      <c r="C16" s="46">
        <v>9011</v>
      </c>
      <c r="D16" s="45">
        <v>9011</v>
      </c>
      <c r="E16" s="44">
        <f t="shared" si="0"/>
        <v>9011</v>
      </c>
      <c r="F16" s="46">
        <v>9002.5</v>
      </c>
      <c r="G16" s="45">
        <v>9002.5</v>
      </c>
      <c r="H16" s="44">
        <f t="shared" si="1"/>
        <v>9002.5</v>
      </c>
      <c r="I16" s="46">
        <v>8851</v>
      </c>
      <c r="J16" s="45">
        <v>8851</v>
      </c>
      <c r="K16" s="44">
        <f t="shared" si="2"/>
        <v>8851</v>
      </c>
      <c r="L16" s="46">
        <v>8736</v>
      </c>
      <c r="M16" s="45">
        <v>8736</v>
      </c>
      <c r="N16" s="44">
        <f t="shared" si="3"/>
        <v>8736</v>
      </c>
      <c r="O16" s="46">
        <v>8598</v>
      </c>
      <c r="P16" s="45">
        <v>8598</v>
      </c>
      <c r="Q16" s="44">
        <f t="shared" si="4"/>
        <v>8598</v>
      </c>
      <c r="R16" s="52">
        <v>9011</v>
      </c>
      <c r="S16" s="51">
        <v>1.3754999999999999</v>
      </c>
      <c r="T16" s="51">
        <v>1.196</v>
      </c>
      <c r="U16" s="50">
        <v>108.96</v>
      </c>
      <c r="V16" s="43">
        <v>6551.07</v>
      </c>
      <c r="W16" s="43">
        <v>6542.99</v>
      </c>
      <c r="X16" s="49">
        <f t="shared" si="5"/>
        <v>7534.2809364548502</v>
      </c>
      <c r="Y16" s="48">
        <v>1.3758999999999999</v>
      </c>
    </row>
    <row r="17" spans="2:25" x14ac:dyDescent="0.25">
      <c r="B17" s="47">
        <v>44301</v>
      </c>
      <c r="C17" s="46">
        <v>9187.5</v>
      </c>
      <c r="D17" s="45">
        <v>9187.5</v>
      </c>
      <c r="E17" s="44">
        <f t="shared" si="0"/>
        <v>9187.5</v>
      </c>
      <c r="F17" s="46">
        <v>9180.5</v>
      </c>
      <c r="G17" s="45">
        <v>9180.5</v>
      </c>
      <c r="H17" s="44">
        <f t="shared" si="1"/>
        <v>9180.5</v>
      </c>
      <c r="I17" s="46">
        <v>8994.5</v>
      </c>
      <c r="J17" s="45">
        <v>8994.5</v>
      </c>
      <c r="K17" s="44">
        <f t="shared" si="2"/>
        <v>8994.5</v>
      </c>
      <c r="L17" s="46">
        <v>8844.5</v>
      </c>
      <c r="M17" s="45">
        <v>8844.5</v>
      </c>
      <c r="N17" s="44">
        <f t="shared" si="3"/>
        <v>8844.5</v>
      </c>
      <c r="O17" s="46">
        <v>8699.5</v>
      </c>
      <c r="P17" s="45">
        <v>8699.5</v>
      </c>
      <c r="Q17" s="44">
        <f t="shared" si="4"/>
        <v>8699.5</v>
      </c>
      <c r="R17" s="52">
        <v>9187.5</v>
      </c>
      <c r="S17" s="51">
        <v>1.3787</v>
      </c>
      <c r="T17" s="51">
        <v>1.1967000000000001</v>
      </c>
      <c r="U17" s="50">
        <v>108.79</v>
      </c>
      <c r="V17" s="43">
        <v>6663.89</v>
      </c>
      <c r="W17" s="43">
        <v>6656.88</v>
      </c>
      <c r="X17" s="49">
        <f t="shared" si="5"/>
        <v>7677.3627475557778</v>
      </c>
      <c r="Y17" s="48">
        <v>1.3791</v>
      </c>
    </row>
    <row r="18" spans="2:25" x14ac:dyDescent="0.25">
      <c r="B18" s="47">
        <v>44302</v>
      </c>
      <c r="C18" s="46">
        <v>9336</v>
      </c>
      <c r="D18" s="45">
        <v>9336</v>
      </c>
      <c r="E18" s="44">
        <f t="shared" si="0"/>
        <v>9336</v>
      </c>
      <c r="F18" s="46">
        <v>9317.5</v>
      </c>
      <c r="G18" s="45">
        <v>9317.5</v>
      </c>
      <c r="H18" s="44">
        <f t="shared" si="1"/>
        <v>9317.5</v>
      </c>
      <c r="I18" s="46">
        <v>9120</v>
      </c>
      <c r="J18" s="45">
        <v>9120</v>
      </c>
      <c r="K18" s="44">
        <f t="shared" si="2"/>
        <v>9120</v>
      </c>
      <c r="L18" s="46">
        <v>8965</v>
      </c>
      <c r="M18" s="45">
        <v>8965</v>
      </c>
      <c r="N18" s="44">
        <f t="shared" si="3"/>
        <v>8965</v>
      </c>
      <c r="O18" s="46">
        <v>8805</v>
      </c>
      <c r="P18" s="45">
        <v>8805</v>
      </c>
      <c r="Q18" s="44">
        <f t="shared" si="4"/>
        <v>8805</v>
      </c>
      <c r="R18" s="52">
        <v>9336</v>
      </c>
      <c r="S18" s="51">
        <v>1.3802000000000001</v>
      </c>
      <c r="T18" s="51">
        <v>1.1982999999999999</v>
      </c>
      <c r="U18" s="50">
        <v>108.78</v>
      </c>
      <c r="V18" s="43">
        <v>6764.24</v>
      </c>
      <c r="W18" s="43">
        <v>6748.88</v>
      </c>
      <c r="X18" s="49">
        <f t="shared" si="5"/>
        <v>7791.0373028456988</v>
      </c>
      <c r="Y18" s="48">
        <v>1.3806</v>
      </c>
    </row>
    <row r="19" spans="2:25" x14ac:dyDescent="0.25">
      <c r="B19" s="47">
        <v>44305</v>
      </c>
      <c r="C19" s="46">
        <v>9415</v>
      </c>
      <c r="D19" s="45">
        <v>9415</v>
      </c>
      <c r="E19" s="44">
        <f t="shared" si="0"/>
        <v>9415</v>
      </c>
      <c r="F19" s="46">
        <v>9398.5</v>
      </c>
      <c r="G19" s="45">
        <v>9398.5</v>
      </c>
      <c r="H19" s="44">
        <f t="shared" si="1"/>
        <v>9398.5</v>
      </c>
      <c r="I19" s="46">
        <v>9205</v>
      </c>
      <c r="J19" s="45">
        <v>9205</v>
      </c>
      <c r="K19" s="44">
        <f t="shared" si="2"/>
        <v>9205</v>
      </c>
      <c r="L19" s="46">
        <v>9050</v>
      </c>
      <c r="M19" s="45">
        <v>9050</v>
      </c>
      <c r="N19" s="44">
        <f t="shared" si="3"/>
        <v>9050</v>
      </c>
      <c r="O19" s="46">
        <v>8890</v>
      </c>
      <c r="P19" s="45">
        <v>8890</v>
      </c>
      <c r="Q19" s="44">
        <f t="shared" si="4"/>
        <v>8890</v>
      </c>
      <c r="R19" s="52">
        <v>9415</v>
      </c>
      <c r="S19" s="51">
        <v>1.393</v>
      </c>
      <c r="T19" s="51">
        <v>1.2037</v>
      </c>
      <c r="U19" s="50">
        <v>108.13</v>
      </c>
      <c r="V19" s="43">
        <v>6758.79</v>
      </c>
      <c r="W19" s="43">
        <v>6745.01</v>
      </c>
      <c r="X19" s="49">
        <f t="shared" si="5"/>
        <v>7821.7163745119215</v>
      </c>
      <c r="Y19" s="48">
        <v>1.3934</v>
      </c>
    </row>
    <row r="20" spans="2:25" x14ac:dyDescent="0.25">
      <c r="B20" s="47">
        <v>44306</v>
      </c>
      <c r="C20" s="46">
        <v>9396.5</v>
      </c>
      <c r="D20" s="45">
        <v>9396.5</v>
      </c>
      <c r="E20" s="44">
        <f t="shared" si="0"/>
        <v>9396.5</v>
      </c>
      <c r="F20" s="46">
        <v>9390</v>
      </c>
      <c r="G20" s="45">
        <v>9390</v>
      </c>
      <c r="H20" s="44">
        <f t="shared" si="1"/>
        <v>9390</v>
      </c>
      <c r="I20" s="46">
        <v>9222</v>
      </c>
      <c r="J20" s="45">
        <v>9222</v>
      </c>
      <c r="K20" s="44">
        <f t="shared" si="2"/>
        <v>9222</v>
      </c>
      <c r="L20" s="46">
        <v>9072</v>
      </c>
      <c r="M20" s="45">
        <v>9072</v>
      </c>
      <c r="N20" s="44">
        <f t="shared" si="3"/>
        <v>9072</v>
      </c>
      <c r="O20" s="46">
        <v>8912</v>
      </c>
      <c r="P20" s="45">
        <v>8912</v>
      </c>
      <c r="Q20" s="44">
        <f t="shared" si="4"/>
        <v>8912</v>
      </c>
      <c r="R20" s="52">
        <v>9396.5</v>
      </c>
      <c r="S20" s="51">
        <v>1.3972</v>
      </c>
      <c r="T20" s="51">
        <v>1.2055</v>
      </c>
      <c r="U20" s="50">
        <v>108.42</v>
      </c>
      <c r="V20" s="43">
        <v>6725.24</v>
      </c>
      <c r="W20" s="43">
        <v>6718.66</v>
      </c>
      <c r="X20" s="49">
        <f t="shared" si="5"/>
        <v>7794.6909995852338</v>
      </c>
      <c r="Y20" s="48">
        <v>1.3976</v>
      </c>
    </row>
    <row r="21" spans="2:25" x14ac:dyDescent="0.25">
      <c r="B21" s="47">
        <v>44307</v>
      </c>
      <c r="C21" s="46">
        <v>9382.5</v>
      </c>
      <c r="D21" s="45">
        <v>9382.5</v>
      </c>
      <c r="E21" s="44">
        <f t="shared" si="0"/>
        <v>9382.5</v>
      </c>
      <c r="F21" s="46">
        <v>9371.5</v>
      </c>
      <c r="G21" s="45">
        <v>9371.5</v>
      </c>
      <c r="H21" s="44">
        <f t="shared" si="1"/>
        <v>9371.5</v>
      </c>
      <c r="I21" s="46">
        <v>9209.5</v>
      </c>
      <c r="J21" s="45">
        <v>9209.5</v>
      </c>
      <c r="K21" s="44">
        <f t="shared" si="2"/>
        <v>9209.5</v>
      </c>
      <c r="L21" s="46">
        <v>9066.5</v>
      </c>
      <c r="M21" s="45">
        <v>9066.5</v>
      </c>
      <c r="N21" s="44">
        <f t="shared" si="3"/>
        <v>9066.5</v>
      </c>
      <c r="O21" s="46">
        <v>8906.5</v>
      </c>
      <c r="P21" s="45">
        <v>8906.5</v>
      </c>
      <c r="Q21" s="44">
        <f t="shared" si="4"/>
        <v>8906.5</v>
      </c>
      <c r="R21" s="52">
        <v>9382.5</v>
      </c>
      <c r="S21" s="51">
        <v>1.3922000000000001</v>
      </c>
      <c r="T21" s="51">
        <v>1.2008000000000001</v>
      </c>
      <c r="U21" s="50">
        <v>108.13</v>
      </c>
      <c r="V21" s="43">
        <v>6739.33</v>
      </c>
      <c r="W21" s="43">
        <v>6729.5</v>
      </c>
      <c r="X21" s="49">
        <f t="shared" si="5"/>
        <v>7813.5409726848766</v>
      </c>
      <c r="Y21" s="48">
        <v>1.3926000000000001</v>
      </c>
    </row>
    <row r="22" spans="2:25" x14ac:dyDescent="0.25">
      <c r="B22" s="47">
        <v>44308</v>
      </c>
      <c r="C22" s="46">
        <v>9475.5</v>
      </c>
      <c r="D22" s="45">
        <v>9475.5</v>
      </c>
      <c r="E22" s="44">
        <f t="shared" si="0"/>
        <v>9475.5</v>
      </c>
      <c r="F22" s="46">
        <v>9448</v>
      </c>
      <c r="G22" s="45">
        <v>9448</v>
      </c>
      <c r="H22" s="44">
        <f t="shared" si="1"/>
        <v>9448</v>
      </c>
      <c r="I22" s="46">
        <v>9275.5</v>
      </c>
      <c r="J22" s="45">
        <v>9275.5</v>
      </c>
      <c r="K22" s="44">
        <f t="shared" si="2"/>
        <v>9275.5</v>
      </c>
      <c r="L22" s="46">
        <v>9132.5</v>
      </c>
      <c r="M22" s="45">
        <v>9132.5</v>
      </c>
      <c r="N22" s="44">
        <f t="shared" si="3"/>
        <v>9132.5</v>
      </c>
      <c r="O22" s="46">
        <v>8972.5</v>
      </c>
      <c r="P22" s="45">
        <v>8972.5</v>
      </c>
      <c r="Q22" s="44">
        <f t="shared" si="4"/>
        <v>8972.5</v>
      </c>
      <c r="R22" s="52">
        <v>9475.5</v>
      </c>
      <c r="S22" s="51">
        <v>1.3894</v>
      </c>
      <c r="T22" s="51">
        <v>1.2044999999999999</v>
      </c>
      <c r="U22" s="50">
        <v>108.09</v>
      </c>
      <c r="V22" s="43">
        <v>6819.85</v>
      </c>
      <c r="W22" s="43">
        <v>6798.1</v>
      </c>
      <c r="X22" s="49">
        <f t="shared" si="5"/>
        <v>7866.7496886674971</v>
      </c>
      <c r="Y22" s="48">
        <v>1.3897999999999999</v>
      </c>
    </row>
    <row r="23" spans="2:25" x14ac:dyDescent="0.25">
      <c r="B23" s="47">
        <v>44309</v>
      </c>
      <c r="C23" s="46">
        <v>9545.5</v>
      </c>
      <c r="D23" s="45">
        <v>9545.5</v>
      </c>
      <c r="E23" s="44">
        <f t="shared" si="0"/>
        <v>9545.5</v>
      </c>
      <c r="F23" s="46">
        <v>9518</v>
      </c>
      <c r="G23" s="45">
        <v>9518</v>
      </c>
      <c r="H23" s="44">
        <f t="shared" si="1"/>
        <v>9518</v>
      </c>
      <c r="I23" s="46">
        <v>9345</v>
      </c>
      <c r="J23" s="45">
        <v>9345</v>
      </c>
      <c r="K23" s="44">
        <f t="shared" si="2"/>
        <v>9345</v>
      </c>
      <c r="L23" s="46">
        <v>9194</v>
      </c>
      <c r="M23" s="45">
        <v>9194</v>
      </c>
      <c r="N23" s="44">
        <f t="shared" si="3"/>
        <v>9194</v>
      </c>
      <c r="O23" s="46">
        <v>9034</v>
      </c>
      <c r="P23" s="45">
        <v>9034</v>
      </c>
      <c r="Q23" s="44">
        <f t="shared" si="4"/>
        <v>9034</v>
      </c>
      <c r="R23" s="52">
        <v>9545.5</v>
      </c>
      <c r="S23" s="51">
        <v>1.3886000000000001</v>
      </c>
      <c r="T23" s="51">
        <v>1.2058</v>
      </c>
      <c r="U23" s="50">
        <v>107.78</v>
      </c>
      <c r="V23" s="43">
        <v>6874.19</v>
      </c>
      <c r="W23" s="43">
        <v>6852.41</v>
      </c>
      <c r="X23" s="49">
        <f t="shared" si="5"/>
        <v>7916.3211146127051</v>
      </c>
      <c r="Y23" s="48">
        <v>1.389</v>
      </c>
    </row>
    <row r="24" spans="2:25" x14ac:dyDescent="0.25">
      <c r="B24" s="47">
        <v>44312</v>
      </c>
      <c r="C24" s="46">
        <v>9758</v>
      </c>
      <c r="D24" s="45">
        <v>9758</v>
      </c>
      <c r="E24" s="44">
        <f t="shared" si="0"/>
        <v>9758</v>
      </c>
      <c r="F24" s="46">
        <v>9730</v>
      </c>
      <c r="G24" s="45">
        <v>9730</v>
      </c>
      <c r="H24" s="44">
        <f t="shared" si="1"/>
        <v>9730</v>
      </c>
      <c r="I24" s="46">
        <v>9543.5</v>
      </c>
      <c r="J24" s="45">
        <v>9543.5</v>
      </c>
      <c r="K24" s="44">
        <f t="shared" si="2"/>
        <v>9543.5</v>
      </c>
      <c r="L24" s="46">
        <v>9387.5</v>
      </c>
      <c r="M24" s="45">
        <v>9387.5</v>
      </c>
      <c r="N24" s="44">
        <f t="shared" si="3"/>
        <v>9387.5</v>
      </c>
      <c r="O24" s="46">
        <v>9212.5</v>
      </c>
      <c r="P24" s="45">
        <v>9212.5</v>
      </c>
      <c r="Q24" s="44">
        <f t="shared" si="4"/>
        <v>9212.5</v>
      </c>
      <c r="R24" s="52">
        <v>9758</v>
      </c>
      <c r="S24" s="51">
        <v>1.389</v>
      </c>
      <c r="T24" s="51">
        <v>1.2082999999999999</v>
      </c>
      <c r="U24" s="50">
        <v>108.02</v>
      </c>
      <c r="V24" s="43">
        <v>7025.2</v>
      </c>
      <c r="W24" s="43">
        <v>7003.02</v>
      </c>
      <c r="X24" s="49">
        <f t="shared" si="5"/>
        <v>8075.808987834148</v>
      </c>
      <c r="Y24" s="48">
        <v>1.3894</v>
      </c>
    </row>
    <row r="25" spans="2:25" x14ac:dyDescent="0.25">
      <c r="B25" s="47">
        <v>44313</v>
      </c>
      <c r="C25" s="46">
        <v>9898.5</v>
      </c>
      <c r="D25" s="45">
        <v>9898.5</v>
      </c>
      <c r="E25" s="44">
        <f t="shared" si="0"/>
        <v>9898.5</v>
      </c>
      <c r="F25" s="46">
        <v>9894</v>
      </c>
      <c r="G25" s="45">
        <v>9894</v>
      </c>
      <c r="H25" s="44">
        <f t="shared" si="1"/>
        <v>9894</v>
      </c>
      <c r="I25" s="46">
        <v>9682.5</v>
      </c>
      <c r="J25" s="45">
        <v>9682.5</v>
      </c>
      <c r="K25" s="44">
        <f t="shared" si="2"/>
        <v>9682.5</v>
      </c>
      <c r="L25" s="46">
        <v>9506.5</v>
      </c>
      <c r="M25" s="45">
        <v>9506.5</v>
      </c>
      <c r="N25" s="44">
        <f t="shared" si="3"/>
        <v>9506.5</v>
      </c>
      <c r="O25" s="46">
        <v>9306.5</v>
      </c>
      <c r="P25" s="45">
        <v>9306.5</v>
      </c>
      <c r="Q25" s="44">
        <f t="shared" si="4"/>
        <v>9306.5</v>
      </c>
      <c r="R25" s="52">
        <v>9898.5</v>
      </c>
      <c r="S25" s="51">
        <v>1.3907</v>
      </c>
      <c r="T25" s="51">
        <v>1.2089000000000001</v>
      </c>
      <c r="U25" s="50">
        <v>108.24</v>
      </c>
      <c r="V25" s="43">
        <v>7117.64</v>
      </c>
      <c r="W25" s="43">
        <v>7112.36</v>
      </c>
      <c r="X25" s="49">
        <f t="shared" si="5"/>
        <v>8188.022168913888</v>
      </c>
      <c r="Y25" s="48">
        <v>1.3911</v>
      </c>
    </row>
    <row r="26" spans="2:25" x14ac:dyDescent="0.25">
      <c r="B26" s="47">
        <v>44314</v>
      </c>
      <c r="C26" s="46">
        <v>9832.5</v>
      </c>
      <c r="D26" s="45">
        <v>9832.5</v>
      </c>
      <c r="E26" s="44">
        <f t="shared" si="0"/>
        <v>9832.5</v>
      </c>
      <c r="F26" s="46">
        <v>9823.5</v>
      </c>
      <c r="G26" s="45">
        <v>9823.5</v>
      </c>
      <c r="H26" s="44">
        <f t="shared" si="1"/>
        <v>9823.5</v>
      </c>
      <c r="I26" s="46">
        <v>9625</v>
      </c>
      <c r="J26" s="45">
        <v>9625</v>
      </c>
      <c r="K26" s="44">
        <f t="shared" si="2"/>
        <v>9625</v>
      </c>
      <c r="L26" s="46">
        <v>9445</v>
      </c>
      <c r="M26" s="45">
        <v>9445</v>
      </c>
      <c r="N26" s="44">
        <f t="shared" si="3"/>
        <v>9445</v>
      </c>
      <c r="O26" s="46">
        <v>9245</v>
      </c>
      <c r="P26" s="45">
        <v>9245</v>
      </c>
      <c r="Q26" s="44">
        <f t="shared" si="4"/>
        <v>9245</v>
      </c>
      <c r="R26" s="52">
        <v>9832.5</v>
      </c>
      <c r="S26" s="51">
        <v>1.3878999999999999</v>
      </c>
      <c r="T26" s="51">
        <v>1.2073</v>
      </c>
      <c r="U26" s="50">
        <v>108.9</v>
      </c>
      <c r="V26" s="43">
        <v>7084.44</v>
      </c>
      <c r="W26" s="43">
        <v>7075.92</v>
      </c>
      <c r="X26" s="49">
        <f t="shared" si="5"/>
        <v>8144.2060796819351</v>
      </c>
      <c r="Y26" s="48">
        <v>1.3883000000000001</v>
      </c>
    </row>
    <row r="27" spans="2:25" x14ac:dyDescent="0.25">
      <c r="B27" s="47">
        <v>44315</v>
      </c>
      <c r="C27" s="46">
        <v>9990</v>
      </c>
      <c r="D27" s="45">
        <v>9990</v>
      </c>
      <c r="E27" s="44">
        <f t="shared" si="0"/>
        <v>9990</v>
      </c>
      <c r="F27" s="46">
        <v>9983</v>
      </c>
      <c r="G27" s="45">
        <v>9983</v>
      </c>
      <c r="H27" s="44">
        <f t="shared" si="1"/>
        <v>9983</v>
      </c>
      <c r="I27" s="46">
        <v>9751</v>
      </c>
      <c r="J27" s="45">
        <v>9751</v>
      </c>
      <c r="K27" s="44">
        <f t="shared" si="2"/>
        <v>9751</v>
      </c>
      <c r="L27" s="46">
        <v>9566</v>
      </c>
      <c r="M27" s="45">
        <v>9566</v>
      </c>
      <c r="N27" s="44">
        <f t="shared" si="3"/>
        <v>9566</v>
      </c>
      <c r="O27" s="46">
        <v>9346</v>
      </c>
      <c r="P27" s="45">
        <v>9346</v>
      </c>
      <c r="Q27" s="44">
        <f t="shared" si="4"/>
        <v>9346</v>
      </c>
      <c r="R27" s="52">
        <v>9990</v>
      </c>
      <c r="S27" s="51">
        <v>1.3949</v>
      </c>
      <c r="T27" s="51">
        <v>1.2130000000000001</v>
      </c>
      <c r="U27" s="50">
        <v>108.98</v>
      </c>
      <c r="V27" s="43">
        <v>7161.8</v>
      </c>
      <c r="W27" s="43">
        <v>7154.73</v>
      </c>
      <c r="X27" s="49">
        <f t="shared" si="5"/>
        <v>8235.7790601813685</v>
      </c>
      <c r="Y27" s="48">
        <v>1.3953</v>
      </c>
    </row>
    <row r="28" spans="2:25" x14ac:dyDescent="0.25">
      <c r="B28" s="47">
        <v>44316</v>
      </c>
      <c r="C28" s="46">
        <v>9949</v>
      </c>
      <c r="D28" s="45">
        <v>9949</v>
      </c>
      <c r="E28" s="44">
        <f t="shared" si="0"/>
        <v>9949</v>
      </c>
      <c r="F28" s="46">
        <v>9939.5</v>
      </c>
      <c r="G28" s="45">
        <v>9939.5</v>
      </c>
      <c r="H28" s="44">
        <f t="shared" si="1"/>
        <v>9939.5</v>
      </c>
      <c r="I28" s="46">
        <v>9717.5</v>
      </c>
      <c r="J28" s="45">
        <v>9717.5</v>
      </c>
      <c r="K28" s="44">
        <f t="shared" si="2"/>
        <v>9717.5</v>
      </c>
      <c r="L28" s="46">
        <v>9524.5</v>
      </c>
      <c r="M28" s="45">
        <v>9524.5</v>
      </c>
      <c r="N28" s="44">
        <f t="shared" si="3"/>
        <v>9524.5</v>
      </c>
      <c r="O28" s="46">
        <v>9304.5</v>
      </c>
      <c r="P28" s="45">
        <v>9304.5</v>
      </c>
      <c r="Q28" s="44">
        <f t="shared" si="4"/>
        <v>9304.5</v>
      </c>
      <c r="R28" s="52">
        <v>9949</v>
      </c>
      <c r="S28" s="51">
        <v>1.3907</v>
      </c>
      <c r="T28" s="51">
        <v>1.2081</v>
      </c>
      <c r="U28" s="50">
        <v>108.92</v>
      </c>
      <c r="V28" s="43">
        <v>7153.95</v>
      </c>
      <c r="W28" s="43">
        <v>7145.58</v>
      </c>
      <c r="X28" s="49">
        <f t="shared" si="5"/>
        <v>8235.245426703088</v>
      </c>
      <c r="Y28" s="48">
        <v>1.391</v>
      </c>
    </row>
    <row r="29" spans="2:25" s="10" customFormat="1" x14ac:dyDescent="0.25">
      <c r="B29" s="42" t="s">
        <v>11</v>
      </c>
      <c r="C29" s="41">
        <f>ROUND(AVERAGE(C9:C28),2)</f>
        <v>9335.5499999999993</v>
      </c>
      <c r="D29" s="40">
        <f>ROUND(AVERAGE(D9:D28),2)</f>
        <v>9335.5499999999993</v>
      </c>
      <c r="E29" s="39">
        <f>ROUND(AVERAGE(C29:D29),2)</f>
        <v>9335.5499999999993</v>
      </c>
      <c r="F29" s="41">
        <f>ROUND(AVERAGE(F9:F28),2)</f>
        <v>9324.1299999999992</v>
      </c>
      <c r="G29" s="40">
        <f>ROUND(AVERAGE(G9:G28),2)</f>
        <v>9324.1299999999992</v>
      </c>
      <c r="H29" s="39">
        <f>ROUND(AVERAGE(F29:G29),2)</f>
        <v>9324.1299999999992</v>
      </c>
      <c r="I29" s="41">
        <f>ROUND(AVERAGE(I9:I28),2)</f>
        <v>9140</v>
      </c>
      <c r="J29" s="40">
        <f>ROUND(AVERAGE(J9:J28),2)</f>
        <v>9140</v>
      </c>
      <c r="K29" s="39">
        <f>ROUND(AVERAGE(I29:J29),2)</f>
        <v>9140</v>
      </c>
      <c r="L29" s="41">
        <f>ROUND(AVERAGE(L9:L28),2)</f>
        <v>8989.5499999999993</v>
      </c>
      <c r="M29" s="40">
        <f>ROUND(AVERAGE(M9:M28),2)</f>
        <v>8989.5499999999993</v>
      </c>
      <c r="N29" s="39">
        <f>ROUND(AVERAGE(L29:M29),2)</f>
        <v>8989.5499999999993</v>
      </c>
      <c r="O29" s="41">
        <f>ROUND(AVERAGE(O9:O28),2)</f>
        <v>8814.4500000000007</v>
      </c>
      <c r="P29" s="40">
        <f>ROUND(AVERAGE(P9:P28),2)</f>
        <v>8814.4500000000007</v>
      </c>
      <c r="Q29" s="39">
        <f>ROUND(AVERAGE(O29:P29),2)</f>
        <v>8814.4500000000007</v>
      </c>
      <c r="R29" s="38">
        <f>ROUND(AVERAGE(R9:R28),2)</f>
        <v>9335.5499999999993</v>
      </c>
      <c r="S29" s="37">
        <f>ROUND(AVERAGE(S9:S28),4)</f>
        <v>1.3844000000000001</v>
      </c>
      <c r="T29" s="36">
        <f>ROUND(AVERAGE(T9:T28),4)</f>
        <v>1.1979</v>
      </c>
      <c r="U29" s="175">
        <f>ROUND(AVERAGE(U9:U28),2)</f>
        <v>108.94</v>
      </c>
      <c r="V29" s="35">
        <f>AVERAGE(V9:V28)</f>
        <v>6742.4275000000007</v>
      </c>
      <c r="W29" s="35">
        <f>AVERAGE(W9:W28)</f>
        <v>6732.2640000000001</v>
      </c>
      <c r="X29" s="35">
        <f>AVERAGE(X9:X28)</f>
        <v>7791.2095763003581</v>
      </c>
      <c r="Y29" s="34">
        <f>AVERAGE(Y9:Y28)</f>
        <v>1.38479</v>
      </c>
    </row>
    <row r="30" spans="2:25" s="5" customFormat="1" x14ac:dyDescent="0.25">
      <c r="B30" s="33" t="s">
        <v>12</v>
      </c>
      <c r="C30" s="32">
        <f t="shared" ref="C30:Y30" si="6">MAX(C9:C28)</f>
        <v>9990</v>
      </c>
      <c r="D30" s="31">
        <f t="shared" si="6"/>
        <v>9990</v>
      </c>
      <c r="E30" s="30">
        <f t="shared" si="6"/>
        <v>9990</v>
      </c>
      <c r="F30" s="32">
        <f t="shared" si="6"/>
        <v>9983</v>
      </c>
      <c r="G30" s="31">
        <f t="shared" si="6"/>
        <v>9983</v>
      </c>
      <c r="H30" s="30">
        <f t="shared" si="6"/>
        <v>9983</v>
      </c>
      <c r="I30" s="32">
        <f t="shared" si="6"/>
        <v>9751</v>
      </c>
      <c r="J30" s="31">
        <f t="shared" si="6"/>
        <v>9751</v>
      </c>
      <c r="K30" s="30">
        <f t="shared" si="6"/>
        <v>9751</v>
      </c>
      <c r="L30" s="32">
        <f t="shared" si="6"/>
        <v>9566</v>
      </c>
      <c r="M30" s="31">
        <f t="shared" si="6"/>
        <v>9566</v>
      </c>
      <c r="N30" s="30">
        <f t="shared" si="6"/>
        <v>9566</v>
      </c>
      <c r="O30" s="32">
        <f t="shared" si="6"/>
        <v>9346</v>
      </c>
      <c r="P30" s="31">
        <f t="shared" si="6"/>
        <v>9346</v>
      </c>
      <c r="Q30" s="30">
        <f t="shared" si="6"/>
        <v>9346</v>
      </c>
      <c r="R30" s="29">
        <f t="shared" si="6"/>
        <v>9990</v>
      </c>
      <c r="S30" s="28">
        <f t="shared" si="6"/>
        <v>1.3972</v>
      </c>
      <c r="T30" s="27">
        <f t="shared" si="6"/>
        <v>1.2130000000000001</v>
      </c>
      <c r="U30" s="26">
        <f t="shared" si="6"/>
        <v>110.76</v>
      </c>
      <c r="V30" s="25">
        <f t="shared" si="6"/>
        <v>7161.8</v>
      </c>
      <c r="W30" s="25">
        <f t="shared" si="6"/>
        <v>7154.73</v>
      </c>
      <c r="X30" s="25">
        <f t="shared" si="6"/>
        <v>8235.7790601813685</v>
      </c>
      <c r="Y30" s="24">
        <f t="shared" si="6"/>
        <v>1.3976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8768</v>
      </c>
      <c r="D31" s="21">
        <f t="shared" si="7"/>
        <v>8768</v>
      </c>
      <c r="E31" s="20">
        <f t="shared" si="7"/>
        <v>8768</v>
      </c>
      <c r="F31" s="22">
        <f t="shared" si="7"/>
        <v>8764</v>
      </c>
      <c r="G31" s="21">
        <f t="shared" si="7"/>
        <v>8764</v>
      </c>
      <c r="H31" s="20">
        <f t="shared" si="7"/>
        <v>8764</v>
      </c>
      <c r="I31" s="22">
        <f t="shared" si="7"/>
        <v>8575</v>
      </c>
      <c r="J31" s="21">
        <f t="shared" si="7"/>
        <v>8575</v>
      </c>
      <c r="K31" s="20">
        <f t="shared" si="7"/>
        <v>8575</v>
      </c>
      <c r="L31" s="22">
        <f t="shared" si="7"/>
        <v>8428</v>
      </c>
      <c r="M31" s="21">
        <f t="shared" si="7"/>
        <v>8428</v>
      </c>
      <c r="N31" s="20">
        <f t="shared" si="7"/>
        <v>8428</v>
      </c>
      <c r="O31" s="22">
        <f t="shared" si="7"/>
        <v>8243</v>
      </c>
      <c r="P31" s="21">
        <f t="shared" si="7"/>
        <v>8243</v>
      </c>
      <c r="Q31" s="20">
        <f t="shared" si="7"/>
        <v>8243</v>
      </c>
      <c r="R31" s="19">
        <f t="shared" si="7"/>
        <v>8768</v>
      </c>
      <c r="S31" s="18">
        <f t="shared" si="7"/>
        <v>1.3720000000000001</v>
      </c>
      <c r="T31" s="17">
        <f t="shared" si="7"/>
        <v>1.1740999999999999</v>
      </c>
      <c r="U31" s="16">
        <f t="shared" si="7"/>
        <v>107.78</v>
      </c>
      <c r="V31" s="15">
        <f t="shared" si="7"/>
        <v>6360.08</v>
      </c>
      <c r="W31" s="15">
        <f t="shared" si="7"/>
        <v>6355.33</v>
      </c>
      <c r="X31" s="15">
        <f t="shared" si="7"/>
        <v>7467.8477131419813</v>
      </c>
      <c r="Y31" s="14">
        <f t="shared" si="7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44316</v>
      </c>
      <c r="D5" s="74"/>
      <c r="F5" s="75">
        <v>44316</v>
      </c>
      <c r="G5" s="74"/>
      <c r="I5" s="75">
        <v>44316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44287</v>
      </c>
      <c r="D8" s="68">
        <v>8700.99</v>
      </c>
      <c r="F8" s="69">
        <f t="shared" ref="F8:F27" si="0">C8</f>
        <v>44287</v>
      </c>
      <c r="G8" s="68">
        <v>2219.1999999999998</v>
      </c>
      <c r="I8" s="69">
        <f t="shared" ref="I8:I27" si="1">C8</f>
        <v>44287</v>
      </c>
      <c r="J8" s="68">
        <v>2782.28</v>
      </c>
    </row>
    <row r="9" spans="2:10" x14ac:dyDescent="0.25">
      <c r="C9" s="69">
        <v>44292</v>
      </c>
      <c r="D9" s="68">
        <v>9000.6</v>
      </c>
      <c r="F9" s="69">
        <f t="shared" si="0"/>
        <v>44292</v>
      </c>
      <c r="G9" s="68">
        <v>2257.2600000000002</v>
      </c>
      <c r="I9" s="69">
        <f t="shared" si="1"/>
        <v>44292</v>
      </c>
      <c r="J9" s="68">
        <v>2822.14</v>
      </c>
    </row>
    <row r="10" spans="2:10" x14ac:dyDescent="0.25">
      <c r="C10" s="69">
        <v>44293</v>
      </c>
      <c r="D10" s="68">
        <v>8990.6</v>
      </c>
      <c r="F10" s="69">
        <f t="shared" si="0"/>
        <v>44293</v>
      </c>
      <c r="G10" s="68">
        <v>2259.31</v>
      </c>
      <c r="I10" s="69">
        <f t="shared" si="1"/>
        <v>44293</v>
      </c>
      <c r="J10" s="68">
        <v>2828.73</v>
      </c>
    </row>
    <row r="11" spans="2:10" x14ac:dyDescent="0.25">
      <c r="C11" s="69">
        <v>44294</v>
      </c>
      <c r="D11" s="68">
        <v>8981.5300000000007</v>
      </c>
      <c r="F11" s="69">
        <f t="shared" si="0"/>
        <v>44294</v>
      </c>
      <c r="G11" s="68">
        <v>2270.63</v>
      </c>
      <c r="I11" s="69">
        <f t="shared" si="1"/>
        <v>44294</v>
      </c>
      <c r="J11" s="68">
        <v>2844.1</v>
      </c>
    </row>
    <row r="12" spans="2:10" x14ac:dyDescent="0.25">
      <c r="C12" s="69">
        <v>44295</v>
      </c>
      <c r="D12" s="68">
        <v>8947.2999999999993</v>
      </c>
      <c r="F12" s="69">
        <f t="shared" si="0"/>
        <v>44295</v>
      </c>
      <c r="G12" s="68">
        <v>2274.02</v>
      </c>
      <c r="I12" s="69">
        <f t="shared" si="1"/>
        <v>44295</v>
      </c>
      <c r="J12" s="68">
        <v>2836.56</v>
      </c>
    </row>
    <row r="13" spans="2:10" x14ac:dyDescent="0.25">
      <c r="C13" s="69">
        <v>44298</v>
      </c>
      <c r="D13" s="68">
        <v>8822.1</v>
      </c>
      <c r="F13" s="69">
        <f t="shared" si="0"/>
        <v>44298</v>
      </c>
      <c r="G13" s="68">
        <v>2254.71</v>
      </c>
      <c r="I13" s="69">
        <f t="shared" si="1"/>
        <v>44298</v>
      </c>
      <c r="J13" s="68">
        <v>2791.9</v>
      </c>
    </row>
    <row r="14" spans="2:10" x14ac:dyDescent="0.25">
      <c r="C14" s="69">
        <v>44299</v>
      </c>
      <c r="D14" s="68">
        <v>8853.89</v>
      </c>
      <c r="F14" s="69">
        <f t="shared" si="0"/>
        <v>44299</v>
      </c>
      <c r="G14" s="68">
        <v>2284.02</v>
      </c>
      <c r="I14" s="69">
        <f t="shared" si="1"/>
        <v>44299</v>
      </c>
      <c r="J14" s="68">
        <v>2763.27</v>
      </c>
    </row>
    <row r="15" spans="2:10" x14ac:dyDescent="0.25">
      <c r="C15" s="69">
        <v>44300</v>
      </c>
      <c r="D15" s="68">
        <v>8924.3799999999992</v>
      </c>
      <c r="F15" s="69">
        <f t="shared" si="0"/>
        <v>44300</v>
      </c>
      <c r="G15" s="68">
        <v>2310.75</v>
      </c>
      <c r="I15" s="69">
        <f t="shared" si="1"/>
        <v>44300</v>
      </c>
      <c r="J15" s="68">
        <v>2780.02</v>
      </c>
    </row>
    <row r="16" spans="2:10" x14ac:dyDescent="0.25">
      <c r="C16" s="69">
        <v>44301</v>
      </c>
      <c r="D16" s="68">
        <v>9173.5</v>
      </c>
      <c r="F16" s="69">
        <f t="shared" si="0"/>
        <v>44301</v>
      </c>
      <c r="G16" s="68">
        <v>2354.31</v>
      </c>
      <c r="I16" s="69">
        <f t="shared" si="1"/>
        <v>44301</v>
      </c>
      <c r="J16" s="68">
        <v>2836.32</v>
      </c>
    </row>
    <row r="17" spans="2:10" x14ac:dyDescent="0.25">
      <c r="C17" s="69">
        <v>44302</v>
      </c>
      <c r="D17" s="68">
        <v>9242.25</v>
      </c>
      <c r="F17" s="69">
        <f t="shared" si="0"/>
        <v>44302</v>
      </c>
      <c r="G17" s="68">
        <v>2324.79</v>
      </c>
      <c r="I17" s="69">
        <f t="shared" si="1"/>
        <v>44302</v>
      </c>
      <c r="J17" s="68">
        <v>2859.62</v>
      </c>
    </row>
    <row r="18" spans="2:10" x14ac:dyDescent="0.25">
      <c r="C18" s="69">
        <v>44305</v>
      </c>
      <c r="D18" s="68">
        <v>9428.6200000000008</v>
      </c>
      <c r="F18" s="69">
        <f t="shared" si="0"/>
        <v>44305</v>
      </c>
      <c r="G18" s="68">
        <v>2344.0100000000002</v>
      </c>
      <c r="I18" s="69">
        <f t="shared" si="1"/>
        <v>44305</v>
      </c>
      <c r="J18" s="68">
        <v>2875.52</v>
      </c>
    </row>
    <row r="19" spans="2:10" x14ac:dyDescent="0.25">
      <c r="C19" s="69">
        <v>44306</v>
      </c>
      <c r="D19" s="68">
        <v>9436.6299999999992</v>
      </c>
      <c r="F19" s="69">
        <f t="shared" si="0"/>
        <v>44306</v>
      </c>
      <c r="G19" s="68">
        <v>2337.73</v>
      </c>
      <c r="I19" s="69">
        <f t="shared" si="1"/>
        <v>44306</v>
      </c>
      <c r="J19" s="68">
        <v>2858.65</v>
      </c>
    </row>
    <row r="20" spans="2:10" x14ac:dyDescent="0.25">
      <c r="C20" s="69">
        <v>44307</v>
      </c>
      <c r="D20" s="68">
        <v>9334.73</v>
      </c>
      <c r="F20" s="69">
        <f t="shared" si="0"/>
        <v>44307</v>
      </c>
      <c r="G20" s="68">
        <v>2316.21</v>
      </c>
      <c r="I20" s="69">
        <f t="shared" si="1"/>
        <v>44307</v>
      </c>
      <c r="J20" s="68">
        <v>2808.81</v>
      </c>
    </row>
    <row r="21" spans="2:10" x14ac:dyDescent="0.25">
      <c r="C21" s="69">
        <v>44308</v>
      </c>
      <c r="D21" s="68">
        <v>9421.6200000000008</v>
      </c>
      <c r="F21" s="69">
        <f t="shared" si="0"/>
        <v>44308</v>
      </c>
      <c r="G21" s="68">
        <v>2355.96</v>
      </c>
      <c r="I21" s="69">
        <f t="shared" si="1"/>
        <v>44308</v>
      </c>
      <c r="J21" s="68">
        <v>2805.5</v>
      </c>
    </row>
    <row r="22" spans="2:10" x14ac:dyDescent="0.25">
      <c r="C22" s="69">
        <v>44309</v>
      </c>
      <c r="D22" s="68">
        <v>9472.0499999999993</v>
      </c>
      <c r="F22" s="69">
        <f t="shared" si="0"/>
        <v>44309</v>
      </c>
      <c r="G22" s="68">
        <v>2380.5700000000002</v>
      </c>
      <c r="I22" s="69">
        <f t="shared" si="1"/>
        <v>44309</v>
      </c>
      <c r="J22" s="68">
        <v>2801.5</v>
      </c>
    </row>
    <row r="23" spans="2:10" x14ac:dyDescent="0.25">
      <c r="C23" s="69">
        <v>44312</v>
      </c>
      <c r="D23" s="68">
        <v>9693.91</v>
      </c>
      <c r="F23" s="69">
        <f t="shared" si="0"/>
        <v>44312</v>
      </c>
      <c r="G23" s="68">
        <v>2383.65</v>
      </c>
      <c r="I23" s="69">
        <f t="shared" si="1"/>
        <v>44312</v>
      </c>
      <c r="J23" s="68">
        <v>2869.16</v>
      </c>
    </row>
    <row r="24" spans="2:10" x14ac:dyDescent="0.25">
      <c r="C24" s="69">
        <v>44313</v>
      </c>
      <c r="D24" s="68">
        <v>9918.3700000000008</v>
      </c>
      <c r="F24" s="69">
        <f t="shared" si="0"/>
        <v>44313</v>
      </c>
      <c r="G24" s="68">
        <v>2408.98</v>
      </c>
      <c r="I24" s="69">
        <f t="shared" si="1"/>
        <v>44313</v>
      </c>
      <c r="J24" s="68">
        <v>2918.81</v>
      </c>
    </row>
    <row r="25" spans="2:10" x14ac:dyDescent="0.25">
      <c r="C25" s="69">
        <v>44314</v>
      </c>
      <c r="D25" s="68">
        <v>9752.24</v>
      </c>
      <c r="F25" s="69">
        <f t="shared" si="0"/>
        <v>44314</v>
      </c>
      <c r="G25" s="68">
        <v>2393.62</v>
      </c>
      <c r="I25" s="69">
        <f t="shared" si="1"/>
        <v>44314</v>
      </c>
      <c r="J25" s="68">
        <v>2905.63</v>
      </c>
    </row>
    <row r="26" spans="2:10" x14ac:dyDescent="0.25">
      <c r="C26" s="69">
        <v>44315</v>
      </c>
      <c r="D26" s="68">
        <v>9927.4500000000007</v>
      </c>
      <c r="F26" s="69">
        <f t="shared" si="0"/>
        <v>44315</v>
      </c>
      <c r="G26" s="68">
        <v>2426.17</v>
      </c>
      <c r="I26" s="69">
        <f t="shared" si="1"/>
        <v>44315</v>
      </c>
      <c r="J26" s="68">
        <v>2940.56</v>
      </c>
    </row>
    <row r="27" spans="2:10" ht="13.8" thickBot="1" x14ac:dyDescent="0.3">
      <c r="C27" s="69">
        <v>44316</v>
      </c>
      <c r="D27" s="68">
        <v>9866.16</v>
      </c>
      <c r="F27" s="69">
        <f t="shared" si="0"/>
        <v>44316</v>
      </c>
      <c r="G27" s="68">
        <v>2428.48</v>
      </c>
      <c r="I27" s="69">
        <f t="shared" si="1"/>
        <v>44316</v>
      </c>
      <c r="J27" s="68">
        <v>2898.2</v>
      </c>
    </row>
    <row r="28" spans="2:10" x14ac:dyDescent="0.25">
      <c r="B28" s="5"/>
      <c r="C28" s="67" t="s">
        <v>11</v>
      </c>
      <c r="D28" s="66">
        <f>ROUND(AVERAGE(D8:D27),2)</f>
        <v>9294.4500000000007</v>
      </c>
      <c r="F28" s="67" t="s">
        <v>11</v>
      </c>
      <c r="G28" s="66">
        <f>ROUND(AVERAGE(G8:G27),2)</f>
        <v>2329.2199999999998</v>
      </c>
      <c r="I28" s="67" t="s">
        <v>11</v>
      </c>
      <c r="J28" s="66">
        <f>ROUND(AVERAGE(J8:J27),2)</f>
        <v>2841.36</v>
      </c>
    </row>
    <row r="29" spans="2:10" x14ac:dyDescent="0.25">
      <c r="B29" s="5"/>
      <c r="C29" s="65" t="s">
        <v>12</v>
      </c>
      <c r="D29" s="64">
        <f>MAX(D8:D27)</f>
        <v>9927.4500000000007</v>
      </c>
      <c r="F29" s="65" t="s">
        <v>12</v>
      </c>
      <c r="G29" s="64">
        <f>MAX(G8:G27)</f>
        <v>2428.48</v>
      </c>
      <c r="I29" s="65" t="s">
        <v>12</v>
      </c>
      <c r="J29" s="64">
        <f>MAX(J8:J27)</f>
        <v>2940.56</v>
      </c>
    </row>
    <row r="30" spans="2:10" x14ac:dyDescent="0.25">
      <c r="B30" s="5"/>
      <c r="C30" s="63" t="s">
        <v>13</v>
      </c>
      <c r="D30" s="62">
        <f>MIN(D8:D27)</f>
        <v>8700.99</v>
      </c>
      <c r="F30" s="63" t="s">
        <v>13</v>
      </c>
      <c r="G30" s="62">
        <f>MIN(G8:G27)</f>
        <v>2219.1999999999998</v>
      </c>
      <c r="I30" s="63" t="s">
        <v>13</v>
      </c>
      <c r="J30" s="62">
        <f>MIN(J8:J27)</f>
        <v>2763.27</v>
      </c>
    </row>
    <row r="33" spans="2:2" x14ac:dyDescent="0.25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ABR!D28</f>
        <v>9294.4500000000007</v>
      </c>
      <c r="D11" s="155">
        <f>ABR!G28</f>
        <v>2329.2199999999998</v>
      </c>
      <c r="E11" s="155">
        <f>ABR!J28</f>
        <v>2841.36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1.3844000000000001</v>
      </c>
    </row>
    <row r="18" spans="2:9" x14ac:dyDescent="0.25">
      <c r="B18" s="151" t="s">
        <v>43</v>
      </c>
      <c r="C18" s="150">
        <f>'Averages Inc. Euro Eq'!F67</f>
        <v>108.94</v>
      </c>
    </row>
    <row r="19" spans="2:9" x14ac:dyDescent="0.25">
      <c r="B19" s="151" t="s">
        <v>41</v>
      </c>
      <c r="C19" s="149">
        <f>'Averages Inc. Euro Eq'!F68</f>
        <v>1.1979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2323.75</v>
      </c>
      <c r="D13" s="113">
        <v>1962.38</v>
      </c>
      <c r="E13" s="113">
        <v>9335.5499999999993</v>
      </c>
      <c r="F13" s="113">
        <v>2006.33</v>
      </c>
      <c r="G13" s="113">
        <v>16480.7</v>
      </c>
      <c r="H13" s="113">
        <v>28508.1</v>
      </c>
      <c r="I13" s="113">
        <v>2827.35</v>
      </c>
      <c r="J13" s="113">
        <v>2216.3000000000002</v>
      </c>
      <c r="K13" s="113">
        <v>0.5</v>
      </c>
      <c r="L13" s="113">
        <v>48988.25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2323.75</v>
      </c>
      <c r="D15" s="113">
        <v>1962.38</v>
      </c>
      <c r="E15" s="113">
        <v>9335.5499999999993</v>
      </c>
      <c r="F15" s="113">
        <v>2006.33</v>
      </c>
      <c r="G15" s="113">
        <v>16480.7</v>
      </c>
      <c r="H15" s="113">
        <v>28508.1</v>
      </c>
      <c r="I15" s="113">
        <v>2827.35</v>
      </c>
      <c r="J15" s="113">
        <v>2216.3000000000002</v>
      </c>
      <c r="K15" s="113">
        <v>1</v>
      </c>
      <c r="L15" s="113">
        <v>48988.25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2323.75</v>
      </c>
      <c r="D17" s="113">
        <v>1962.38</v>
      </c>
      <c r="E17" s="113">
        <v>9335.5499999999993</v>
      </c>
      <c r="F17" s="113">
        <v>2006.33</v>
      </c>
      <c r="G17" s="113">
        <v>16480.7</v>
      </c>
      <c r="H17" s="113">
        <v>28508.1</v>
      </c>
      <c r="I17" s="113">
        <v>2827.35</v>
      </c>
      <c r="J17" s="113">
        <v>2216.3000000000002</v>
      </c>
      <c r="K17" s="113">
        <v>0.75</v>
      </c>
      <c r="L17" s="113">
        <v>48988.25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2333.25</v>
      </c>
      <c r="D19" s="113">
        <v>1963.63</v>
      </c>
      <c r="E19" s="113">
        <v>9324.1299999999992</v>
      </c>
      <c r="F19" s="113">
        <v>2028.03</v>
      </c>
      <c r="G19" s="113">
        <v>16524.900000000001</v>
      </c>
      <c r="H19" s="113">
        <v>26625</v>
      </c>
      <c r="I19" s="113">
        <v>2846.8</v>
      </c>
      <c r="J19" s="113">
        <v>2225.9</v>
      </c>
      <c r="K19" s="113">
        <v>0.5</v>
      </c>
      <c r="L19" s="113">
        <v>48918.25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2333.25</v>
      </c>
      <c r="D21" s="113">
        <v>1963.63</v>
      </c>
      <c r="E21" s="113">
        <v>9324.1299999999992</v>
      </c>
      <c r="F21" s="113">
        <v>2028.03</v>
      </c>
      <c r="G21" s="113">
        <v>16524.900000000001</v>
      </c>
      <c r="H21" s="113">
        <v>26625</v>
      </c>
      <c r="I21" s="113">
        <v>2846.8</v>
      </c>
      <c r="J21" s="113">
        <v>2225.9</v>
      </c>
      <c r="K21" s="113">
        <v>1</v>
      </c>
      <c r="L21" s="113">
        <v>48918.25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2333.25</v>
      </c>
      <c r="D23" s="113">
        <v>1963.63</v>
      </c>
      <c r="E23" s="113">
        <v>9324.1299999999992</v>
      </c>
      <c r="F23" s="113">
        <v>2028.03</v>
      </c>
      <c r="G23" s="113">
        <v>16524.900000000001</v>
      </c>
      <c r="H23" s="113">
        <v>26625</v>
      </c>
      <c r="I23" s="113">
        <v>2846.8</v>
      </c>
      <c r="J23" s="113">
        <v>2225.9</v>
      </c>
      <c r="K23" s="113">
        <v>0.75</v>
      </c>
      <c r="L23" s="113">
        <v>48918.25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2349.9</v>
      </c>
      <c r="D25" s="113">
        <v>1958.93</v>
      </c>
      <c r="E25" s="113">
        <v>9140</v>
      </c>
      <c r="F25" s="113">
        <v>2072.8000000000002</v>
      </c>
      <c r="G25" s="113">
        <v>16705.7</v>
      </c>
      <c r="H25" s="113"/>
      <c r="I25" s="113">
        <v>2851.9</v>
      </c>
      <c r="J25" s="113">
        <v>2260.1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2349.9</v>
      </c>
      <c r="D27" s="113">
        <v>1958.93</v>
      </c>
      <c r="E27" s="113">
        <v>9140</v>
      </c>
      <c r="F27" s="113">
        <v>2072.8000000000002</v>
      </c>
      <c r="G27" s="113">
        <v>16705.7</v>
      </c>
      <c r="H27" s="113"/>
      <c r="I27" s="113">
        <v>2851.9</v>
      </c>
      <c r="J27" s="113">
        <v>2260.1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2349.9</v>
      </c>
      <c r="D29" s="113">
        <v>1958.93</v>
      </c>
      <c r="E29" s="113">
        <v>9140</v>
      </c>
      <c r="F29" s="113">
        <v>2072.8000000000002</v>
      </c>
      <c r="G29" s="113">
        <v>16705.7</v>
      </c>
      <c r="H29" s="113"/>
      <c r="I29" s="113">
        <v>2851.9</v>
      </c>
      <c r="J29" s="113">
        <v>2260.1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2346.5</v>
      </c>
      <c r="D31" s="113"/>
      <c r="E31" s="113">
        <v>8989.5499999999993</v>
      </c>
      <c r="F31" s="113">
        <v>2095.8000000000002</v>
      </c>
      <c r="G31" s="113">
        <v>16845.55</v>
      </c>
      <c r="H31" s="113"/>
      <c r="I31" s="113">
        <v>2815.08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2346.5</v>
      </c>
      <c r="D33" s="113"/>
      <c r="E33" s="113">
        <v>8989.5499999999993</v>
      </c>
      <c r="F33" s="113">
        <v>2095.8000000000002</v>
      </c>
      <c r="G33" s="113">
        <v>16845.55</v>
      </c>
      <c r="H33" s="113"/>
      <c r="I33" s="113">
        <v>2815.08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2346.5</v>
      </c>
      <c r="D35" s="113"/>
      <c r="E35" s="113">
        <v>8989.5499999999993</v>
      </c>
      <c r="F35" s="113">
        <v>2095.8000000000002</v>
      </c>
      <c r="G35" s="113">
        <v>16845.55</v>
      </c>
      <c r="H35" s="113"/>
      <c r="I35" s="113">
        <v>2815.08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2344.63</v>
      </c>
      <c r="D37" s="113"/>
      <c r="E37" s="113">
        <v>8814.4500000000007</v>
      </c>
      <c r="F37" s="113">
        <v>2122.8000000000002</v>
      </c>
      <c r="G37" s="113">
        <v>16982.75</v>
      </c>
      <c r="H37" s="113"/>
      <c r="I37" s="113">
        <v>2800.08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2344.63</v>
      </c>
      <c r="D39" s="113"/>
      <c r="E39" s="113">
        <v>8814.4500000000007</v>
      </c>
      <c r="F39" s="113">
        <v>2122.8000000000002</v>
      </c>
      <c r="G39" s="113">
        <v>16982.75</v>
      </c>
      <c r="H39" s="113"/>
      <c r="I39" s="113">
        <v>2800.08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2344.63</v>
      </c>
      <c r="D41" s="113"/>
      <c r="E41" s="113">
        <v>8814.4500000000007</v>
      </c>
      <c r="F41" s="113">
        <v>2122.8000000000002</v>
      </c>
      <c r="G41" s="113">
        <v>16982.75</v>
      </c>
      <c r="H41" s="113"/>
      <c r="I41" s="113">
        <v>2800.08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24373.05</v>
      </c>
      <c r="I43" s="113"/>
      <c r="J43" s="113"/>
      <c r="K43" s="113">
        <v>0.5</v>
      </c>
      <c r="L43" s="113">
        <v>50418.25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24373.05</v>
      </c>
      <c r="I45" s="113"/>
      <c r="J45" s="113"/>
      <c r="K45" s="113">
        <v>1</v>
      </c>
      <c r="L45" s="113">
        <v>50418.25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24373.05</v>
      </c>
      <c r="I47" s="110"/>
      <c r="J47" s="110"/>
      <c r="K47" s="110">
        <v>0.75</v>
      </c>
      <c r="L47" s="110">
        <v>50418.25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1939.52</v>
      </c>
    </row>
    <row r="55" spans="2:5" x14ac:dyDescent="0.25">
      <c r="B55" s="100" t="s">
        <v>56</v>
      </c>
      <c r="C55" s="101">
        <v>1638.42</v>
      </c>
    </row>
    <row r="56" spans="2:5" x14ac:dyDescent="0.25">
      <c r="B56" s="100" t="s">
        <v>55</v>
      </c>
      <c r="C56" s="101">
        <v>7791.21</v>
      </c>
    </row>
    <row r="57" spans="2:5" x14ac:dyDescent="0.25">
      <c r="B57" s="100" t="s">
        <v>54</v>
      </c>
      <c r="C57" s="101">
        <v>1674.64</v>
      </c>
    </row>
    <row r="58" spans="2:5" x14ac:dyDescent="0.25">
      <c r="B58" s="100" t="s">
        <v>53</v>
      </c>
      <c r="C58" s="101">
        <v>13757.58</v>
      </c>
    </row>
    <row r="59" spans="2:5" x14ac:dyDescent="0.25">
      <c r="B59" s="100" t="s">
        <v>52</v>
      </c>
      <c r="C59" s="101">
        <v>23794.67</v>
      </c>
    </row>
    <row r="60" spans="2:5" x14ac:dyDescent="0.25">
      <c r="B60" s="100" t="s">
        <v>51</v>
      </c>
      <c r="C60" s="101">
        <v>2360.15</v>
      </c>
    </row>
    <row r="61" spans="2:5" x14ac:dyDescent="0.25">
      <c r="B61" s="98" t="s">
        <v>50</v>
      </c>
      <c r="C61" s="97">
        <v>1850.14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6742.43</v>
      </c>
      <c r="E65" s="96" t="s">
        <v>46</v>
      </c>
    </row>
    <row r="66" spans="2:9" x14ac:dyDescent="0.25">
      <c r="B66" s="93" t="s">
        <v>45</v>
      </c>
      <c r="D66" s="92">
        <v>6732.26</v>
      </c>
      <c r="E66" s="95" t="s">
        <v>10</v>
      </c>
      <c r="F66" s="90">
        <v>1.3844000000000001</v>
      </c>
    </row>
    <row r="67" spans="2:9" x14ac:dyDescent="0.25">
      <c r="B67" s="93" t="s">
        <v>44</v>
      </c>
      <c r="D67" s="92">
        <v>1449.14</v>
      </c>
      <c r="E67" s="95" t="s">
        <v>43</v>
      </c>
      <c r="F67" s="94">
        <v>108.94</v>
      </c>
    </row>
    <row r="68" spans="2:9" x14ac:dyDescent="0.25">
      <c r="B68" s="93" t="s">
        <v>42</v>
      </c>
      <c r="D68" s="92">
        <v>1464.39</v>
      </c>
      <c r="E68" s="91" t="s">
        <v>41</v>
      </c>
      <c r="F68" s="90">
        <v>1.1979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44287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44287</v>
      </c>
      <c r="C9" s="46">
        <v>2041.5</v>
      </c>
      <c r="D9" s="45">
        <v>2041.5</v>
      </c>
      <c r="E9" s="44">
        <f t="shared" ref="E9:E28" si="0">AVERAGE(C9:D9)</f>
        <v>2041.5</v>
      </c>
      <c r="F9" s="46">
        <v>2050</v>
      </c>
      <c r="G9" s="45">
        <v>2050</v>
      </c>
      <c r="H9" s="44">
        <f t="shared" ref="H9:H28" si="1">AVERAGE(F9:G9)</f>
        <v>2050</v>
      </c>
      <c r="I9" s="46">
        <v>2045</v>
      </c>
      <c r="J9" s="45">
        <v>2045</v>
      </c>
      <c r="K9" s="44">
        <f t="shared" ref="K9:K28" si="2">AVERAGE(I9:J9)</f>
        <v>2045</v>
      </c>
      <c r="L9" s="52">
        <v>2041.5</v>
      </c>
      <c r="M9" s="51">
        <v>1.3786</v>
      </c>
      <c r="N9" s="53">
        <v>1.1740999999999999</v>
      </c>
      <c r="O9" s="50">
        <v>110.76</v>
      </c>
      <c r="P9" s="43">
        <v>1480.85</v>
      </c>
      <c r="Q9" s="43">
        <v>1486.58</v>
      </c>
      <c r="R9" s="49">
        <f t="shared" ref="R9:R28" si="3">L9/N9</f>
        <v>1738.7786389574994</v>
      </c>
      <c r="S9" s="48">
        <v>1.379</v>
      </c>
    </row>
    <row r="10" spans="1:19" x14ac:dyDescent="0.25">
      <c r="B10" s="47">
        <v>44292</v>
      </c>
      <c r="C10" s="46">
        <v>2042</v>
      </c>
      <c r="D10" s="45">
        <v>2042</v>
      </c>
      <c r="E10" s="44">
        <f t="shared" si="0"/>
        <v>2042</v>
      </c>
      <c r="F10" s="46">
        <v>2050</v>
      </c>
      <c r="G10" s="45">
        <v>2050</v>
      </c>
      <c r="H10" s="44">
        <f t="shared" si="1"/>
        <v>2050</v>
      </c>
      <c r="I10" s="46">
        <v>2045</v>
      </c>
      <c r="J10" s="45">
        <v>2045</v>
      </c>
      <c r="K10" s="44">
        <f t="shared" si="2"/>
        <v>2045</v>
      </c>
      <c r="L10" s="52">
        <v>2042</v>
      </c>
      <c r="M10" s="51">
        <v>1.3825000000000001</v>
      </c>
      <c r="N10" s="51">
        <v>1.1806000000000001</v>
      </c>
      <c r="O10" s="50">
        <v>110.35</v>
      </c>
      <c r="P10" s="43">
        <v>1477.03</v>
      </c>
      <c r="Q10" s="43">
        <v>1482.39</v>
      </c>
      <c r="R10" s="49">
        <f t="shared" si="3"/>
        <v>1729.6290022022699</v>
      </c>
      <c r="S10" s="48">
        <v>1.3829</v>
      </c>
    </row>
    <row r="11" spans="1:19" x14ac:dyDescent="0.25">
      <c r="B11" s="47">
        <v>44293</v>
      </c>
      <c r="C11" s="46">
        <v>1950</v>
      </c>
      <c r="D11" s="45">
        <v>1950</v>
      </c>
      <c r="E11" s="44">
        <f t="shared" si="0"/>
        <v>1950</v>
      </c>
      <c r="F11" s="46">
        <v>1957.5</v>
      </c>
      <c r="G11" s="45">
        <v>1957.5</v>
      </c>
      <c r="H11" s="44">
        <f t="shared" si="1"/>
        <v>1957.5</v>
      </c>
      <c r="I11" s="46">
        <v>1952.5</v>
      </c>
      <c r="J11" s="45">
        <v>1952.5</v>
      </c>
      <c r="K11" s="44">
        <f t="shared" si="2"/>
        <v>1952.5</v>
      </c>
      <c r="L11" s="52">
        <v>1950</v>
      </c>
      <c r="M11" s="51">
        <v>1.3815</v>
      </c>
      <c r="N11" s="51">
        <v>1.1889000000000001</v>
      </c>
      <c r="O11" s="50">
        <v>109.84</v>
      </c>
      <c r="P11" s="43">
        <v>1411.51</v>
      </c>
      <c r="Q11" s="43">
        <v>1416.53</v>
      </c>
      <c r="R11" s="49">
        <f t="shared" si="3"/>
        <v>1640.1715871814281</v>
      </c>
      <c r="S11" s="48">
        <v>1.3818999999999999</v>
      </c>
    </row>
    <row r="12" spans="1:19" x14ac:dyDescent="0.25">
      <c r="B12" s="47">
        <v>44294</v>
      </c>
      <c r="C12" s="46">
        <v>1952</v>
      </c>
      <c r="D12" s="45">
        <v>1952</v>
      </c>
      <c r="E12" s="44">
        <f t="shared" si="0"/>
        <v>1952</v>
      </c>
      <c r="F12" s="46">
        <v>1957.5</v>
      </c>
      <c r="G12" s="45">
        <v>1957.5</v>
      </c>
      <c r="H12" s="44">
        <f t="shared" si="1"/>
        <v>1957.5</v>
      </c>
      <c r="I12" s="46">
        <v>1952.5</v>
      </c>
      <c r="J12" s="45">
        <v>1952.5</v>
      </c>
      <c r="K12" s="44">
        <f t="shared" si="2"/>
        <v>1952.5</v>
      </c>
      <c r="L12" s="52">
        <v>1952</v>
      </c>
      <c r="M12" s="51">
        <v>1.3766</v>
      </c>
      <c r="N12" s="51">
        <v>1.1879999999999999</v>
      </c>
      <c r="O12" s="50">
        <v>109.22</v>
      </c>
      <c r="P12" s="43">
        <v>1417.99</v>
      </c>
      <c r="Q12" s="43">
        <v>1421.57</v>
      </c>
      <c r="R12" s="49">
        <f t="shared" si="3"/>
        <v>1643.0976430976432</v>
      </c>
      <c r="S12" s="48">
        <v>1.377</v>
      </c>
    </row>
    <row r="13" spans="1:19" x14ac:dyDescent="0.25">
      <c r="B13" s="47">
        <v>44295</v>
      </c>
      <c r="C13" s="46">
        <v>1952.5</v>
      </c>
      <c r="D13" s="45">
        <v>1952.5</v>
      </c>
      <c r="E13" s="44">
        <f t="shared" si="0"/>
        <v>1952.5</v>
      </c>
      <c r="F13" s="46">
        <v>1957.5</v>
      </c>
      <c r="G13" s="45">
        <v>1957.5</v>
      </c>
      <c r="H13" s="44">
        <f t="shared" si="1"/>
        <v>1957.5</v>
      </c>
      <c r="I13" s="46">
        <v>1952.5</v>
      </c>
      <c r="J13" s="45">
        <v>1952.5</v>
      </c>
      <c r="K13" s="44">
        <f t="shared" si="2"/>
        <v>1952.5</v>
      </c>
      <c r="L13" s="52">
        <v>1952.5</v>
      </c>
      <c r="M13" s="51">
        <v>1.3720000000000001</v>
      </c>
      <c r="N13" s="51">
        <v>1.1896</v>
      </c>
      <c r="O13" s="50">
        <v>109.72</v>
      </c>
      <c r="P13" s="43">
        <v>1423.1</v>
      </c>
      <c r="Q13" s="43">
        <v>1426.33</v>
      </c>
      <c r="R13" s="49">
        <f t="shared" si="3"/>
        <v>1641.3080026899797</v>
      </c>
      <c r="S13" s="48">
        <v>1.3724000000000001</v>
      </c>
    </row>
    <row r="14" spans="1:19" x14ac:dyDescent="0.25">
      <c r="B14" s="47">
        <v>44298</v>
      </c>
      <c r="C14" s="46">
        <v>1975.5</v>
      </c>
      <c r="D14" s="45">
        <v>1975.5</v>
      </c>
      <c r="E14" s="44">
        <f t="shared" si="0"/>
        <v>1975.5</v>
      </c>
      <c r="F14" s="46">
        <v>1980</v>
      </c>
      <c r="G14" s="45">
        <v>1980</v>
      </c>
      <c r="H14" s="44">
        <f t="shared" si="1"/>
        <v>1980</v>
      </c>
      <c r="I14" s="46">
        <v>1975</v>
      </c>
      <c r="J14" s="45">
        <v>1975</v>
      </c>
      <c r="K14" s="44">
        <f t="shared" si="2"/>
        <v>1975</v>
      </c>
      <c r="L14" s="52">
        <v>1975.5</v>
      </c>
      <c r="M14" s="51">
        <v>1.3763000000000001</v>
      </c>
      <c r="N14" s="51">
        <v>1.1906000000000001</v>
      </c>
      <c r="O14" s="50">
        <v>109.35</v>
      </c>
      <c r="P14" s="43">
        <v>1435.37</v>
      </c>
      <c r="Q14" s="43">
        <v>1438.22</v>
      </c>
      <c r="R14" s="49">
        <f t="shared" si="3"/>
        <v>1659.2474382664202</v>
      </c>
      <c r="S14" s="48">
        <v>1.3767</v>
      </c>
    </row>
    <row r="15" spans="1:19" x14ac:dyDescent="0.25">
      <c r="B15" s="47">
        <v>44299</v>
      </c>
      <c r="C15" s="46">
        <v>1976</v>
      </c>
      <c r="D15" s="45">
        <v>1976</v>
      </c>
      <c r="E15" s="44">
        <f t="shared" si="0"/>
        <v>1976</v>
      </c>
      <c r="F15" s="46">
        <v>1980</v>
      </c>
      <c r="G15" s="45">
        <v>1980</v>
      </c>
      <c r="H15" s="44">
        <f t="shared" si="1"/>
        <v>1980</v>
      </c>
      <c r="I15" s="46">
        <v>1975</v>
      </c>
      <c r="J15" s="45">
        <v>1975</v>
      </c>
      <c r="K15" s="44">
        <f t="shared" si="2"/>
        <v>1975</v>
      </c>
      <c r="L15" s="52">
        <v>1976</v>
      </c>
      <c r="M15" s="51">
        <v>1.3724000000000001</v>
      </c>
      <c r="N15" s="51">
        <v>1.1897</v>
      </c>
      <c r="O15" s="50">
        <v>109.41</v>
      </c>
      <c r="P15" s="43">
        <v>1439.81</v>
      </c>
      <c r="Q15" s="43">
        <v>1442.31</v>
      </c>
      <c r="R15" s="49">
        <f t="shared" si="3"/>
        <v>1660.9229217449777</v>
      </c>
      <c r="S15" s="48">
        <v>1.3728</v>
      </c>
    </row>
    <row r="16" spans="1:19" x14ac:dyDescent="0.25">
      <c r="B16" s="47">
        <v>44300</v>
      </c>
      <c r="C16" s="46">
        <v>1977</v>
      </c>
      <c r="D16" s="45">
        <v>1977</v>
      </c>
      <c r="E16" s="44">
        <f t="shared" si="0"/>
        <v>1977</v>
      </c>
      <c r="F16" s="46">
        <v>1980</v>
      </c>
      <c r="G16" s="45">
        <v>1980</v>
      </c>
      <c r="H16" s="44">
        <f t="shared" si="1"/>
        <v>1980</v>
      </c>
      <c r="I16" s="46">
        <v>1975</v>
      </c>
      <c r="J16" s="45">
        <v>1975</v>
      </c>
      <c r="K16" s="44">
        <f t="shared" si="2"/>
        <v>1975</v>
      </c>
      <c r="L16" s="52">
        <v>1977</v>
      </c>
      <c r="M16" s="51">
        <v>1.3754999999999999</v>
      </c>
      <c r="N16" s="51">
        <v>1.196</v>
      </c>
      <c r="O16" s="50">
        <v>108.96</v>
      </c>
      <c r="P16" s="43">
        <v>1437.3</v>
      </c>
      <c r="Q16" s="43">
        <v>1439.06</v>
      </c>
      <c r="R16" s="49">
        <f t="shared" si="3"/>
        <v>1653.0100334448161</v>
      </c>
      <c r="S16" s="48">
        <v>1.3758999999999999</v>
      </c>
    </row>
    <row r="17" spans="2:19" x14ac:dyDescent="0.25">
      <c r="B17" s="47">
        <v>44301</v>
      </c>
      <c r="C17" s="46">
        <v>1978.5</v>
      </c>
      <c r="D17" s="45">
        <v>1978.5</v>
      </c>
      <c r="E17" s="44">
        <f t="shared" si="0"/>
        <v>1978.5</v>
      </c>
      <c r="F17" s="46">
        <v>1980</v>
      </c>
      <c r="G17" s="45">
        <v>1980</v>
      </c>
      <c r="H17" s="44">
        <f t="shared" si="1"/>
        <v>1980</v>
      </c>
      <c r="I17" s="46">
        <v>1975</v>
      </c>
      <c r="J17" s="45">
        <v>1975</v>
      </c>
      <c r="K17" s="44">
        <f t="shared" si="2"/>
        <v>1975</v>
      </c>
      <c r="L17" s="52">
        <v>1978.5</v>
      </c>
      <c r="M17" s="51">
        <v>1.3787</v>
      </c>
      <c r="N17" s="51">
        <v>1.1967000000000001</v>
      </c>
      <c r="O17" s="50">
        <v>108.79</v>
      </c>
      <c r="P17" s="43">
        <v>1435.05</v>
      </c>
      <c r="Q17" s="43">
        <v>1435.72</v>
      </c>
      <c r="R17" s="49">
        <f t="shared" si="3"/>
        <v>1653.2965655552769</v>
      </c>
      <c r="S17" s="48">
        <v>1.3791</v>
      </c>
    </row>
    <row r="18" spans="2:19" x14ac:dyDescent="0.25">
      <c r="B18" s="47">
        <v>44302</v>
      </c>
      <c r="C18" s="46">
        <v>1979.5</v>
      </c>
      <c r="D18" s="45">
        <v>1979.5</v>
      </c>
      <c r="E18" s="44">
        <f t="shared" si="0"/>
        <v>1979.5</v>
      </c>
      <c r="F18" s="46">
        <v>1980</v>
      </c>
      <c r="G18" s="45">
        <v>1980</v>
      </c>
      <c r="H18" s="44">
        <f t="shared" si="1"/>
        <v>1980</v>
      </c>
      <c r="I18" s="46">
        <v>1975</v>
      </c>
      <c r="J18" s="45">
        <v>1975</v>
      </c>
      <c r="K18" s="44">
        <f t="shared" si="2"/>
        <v>1975</v>
      </c>
      <c r="L18" s="52">
        <v>1979.5</v>
      </c>
      <c r="M18" s="51">
        <v>1.3802000000000001</v>
      </c>
      <c r="N18" s="51">
        <v>1.1982999999999999</v>
      </c>
      <c r="O18" s="50">
        <v>108.78</v>
      </c>
      <c r="P18" s="43">
        <v>1434.21</v>
      </c>
      <c r="Q18" s="43">
        <v>1434.16</v>
      </c>
      <c r="R18" s="49">
        <f t="shared" si="3"/>
        <v>1651.9235583743639</v>
      </c>
      <c r="S18" s="48">
        <v>1.3806</v>
      </c>
    </row>
    <row r="19" spans="2:19" x14ac:dyDescent="0.25">
      <c r="B19" s="47">
        <v>44305</v>
      </c>
      <c r="C19" s="46">
        <v>1950</v>
      </c>
      <c r="D19" s="45">
        <v>1950</v>
      </c>
      <c r="E19" s="44">
        <f t="shared" si="0"/>
        <v>1950</v>
      </c>
      <c r="F19" s="46">
        <v>1950</v>
      </c>
      <c r="G19" s="45">
        <v>1950</v>
      </c>
      <c r="H19" s="44">
        <f t="shared" si="1"/>
        <v>1950</v>
      </c>
      <c r="I19" s="46">
        <v>1945</v>
      </c>
      <c r="J19" s="45">
        <v>1945</v>
      </c>
      <c r="K19" s="44">
        <f t="shared" si="2"/>
        <v>1945</v>
      </c>
      <c r="L19" s="52">
        <v>1950</v>
      </c>
      <c r="M19" s="51">
        <v>1.393</v>
      </c>
      <c r="N19" s="51">
        <v>1.2037</v>
      </c>
      <c r="O19" s="50">
        <v>108.13</v>
      </c>
      <c r="P19" s="43">
        <v>1399.86</v>
      </c>
      <c r="Q19" s="43">
        <v>1399.45</v>
      </c>
      <c r="R19" s="49">
        <f t="shared" si="3"/>
        <v>1620.004984630722</v>
      </c>
      <c r="S19" s="48">
        <v>1.3934</v>
      </c>
    </row>
    <row r="20" spans="2:19" x14ac:dyDescent="0.25">
      <c r="B20" s="47">
        <v>44306</v>
      </c>
      <c r="C20" s="46">
        <v>1900.5</v>
      </c>
      <c r="D20" s="45">
        <v>1900.5</v>
      </c>
      <c r="E20" s="44">
        <f t="shared" si="0"/>
        <v>1900.5</v>
      </c>
      <c r="F20" s="46">
        <v>1900</v>
      </c>
      <c r="G20" s="45">
        <v>1900</v>
      </c>
      <c r="H20" s="44">
        <f t="shared" si="1"/>
        <v>1900</v>
      </c>
      <c r="I20" s="46">
        <v>1895</v>
      </c>
      <c r="J20" s="45">
        <v>1895</v>
      </c>
      <c r="K20" s="44">
        <f t="shared" si="2"/>
        <v>1895</v>
      </c>
      <c r="L20" s="52">
        <v>1900.5</v>
      </c>
      <c r="M20" s="51">
        <v>1.3972</v>
      </c>
      <c r="N20" s="51">
        <v>1.2055</v>
      </c>
      <c r="O20" s="50">
        <v>108.42</v>
      </c>
      <c r="P20" s="43">
        <v>1360.22</v>
      </c>
      <c r="Q20" s="43">
        <v>1359.47</v>
      </c>
      <c r="R20" s="49">
        <f t="shared" si="3"/>
        <v>1576.524263790958</v>
      </c>
      <c r="S20" s="48">
        <v>1.3976</v>
      </c>
    </row>
    <row r="21" spans="2:19" x14ac:dyDescent="0.25">
      <c r="B21" s="47">
        <v>44307</v>
      </c>
      <c r="C21" s="46">
        <v>1875.5</v>
      </c>
      <c r="D21" s="45">
        <v>1875.5</v>
      </c>
      <c r="E21" s="44">
        <f t="shared" si="0"/>
        <v>1875.5</v>
      </c>
      <c r="F21" s="46">
        <v>1875</v>
      </c>
      <c r="G21" s="45">
        <v>1875</v>
      </c>
      <c r="H21" s="44">
        <f t="shared" si="1"/>
        <v>1875</v>
      </c>
      <c r="I21" s="46">
        <v>1870</v>
      </c>
      <c r="J21" s="45">
        <v>1870</v>
      </c>
      <c r="K21" s="44">
        <f t="shared" si="2"/>
        <v>1870</v>
      </c>
      <c r="L21" s="52">
        <v>1875.5</v>
      </c>
      <c r="M21" s="51">
        <v>1.3922000000000001</v>
      </c>
      <c r="N21" s="51">
        <v>1.2008000000000001</v>
      </c>
      <c r="O21" s="50">
        <v>108.13</v>
      </c>
      <c r="P21" s="43">
        <v>1347.15</v>
      </c>
      <c r="Q21" s="43">
        <v>1346.4</v>
      </c>
      <c r="R21" s="49">
        <f t="shared" si="3"/>
        <v>1561.8754163890737</v>
      </c>
      <c r="S21" s="48">
        <v>1.3926000000000001</v>
      </c>
    </row>
    <row r="22" spans="2:19" x14ac:dyDescent="0.25">
      <c r="B22" s="47">
        <v>44308</v>
      </c>
      <c r="C22" s="46">
        <v>1926.5</v>
      </c>
      <c r="D22" s="45">
        <v>1926.5</v>
      </c>
      <c r="E22" s="44">
        <f t="shared" si="0"/>
        <v>1926.5</v>
      </c>
      <c r="F22" s="46">
        <v>1925</v>
      </c>
      <c r="G22" s="45">
        <v>1925</v>
      </c>
      <c r="H22" s="44">
        <f t="shared" si="1"/>
        <v>1925</v>
      </c>
      <c r="I22" s="46">
        <v>1920</v>
      </c>
      <c r="J22" s="45">
        <v>1920</v>
      </c>
      <c r="K22" s="44">
        <f t="shared" si="2"/>
        <v>1920</v>
      </c>
      <c r="L22" s="52">
        <v>1926.5</v>
      </c>
      <c r="M22" s="51">
        <v>1.3894</v>
      </c>
      <c r="N22" s="51">
        <v>1.2044999999999999</v>
      </c>
      <c r="O22" s="50">
        <v>108.09</v>
      </c>
      <c r="P22" s="43">
        <v>1386.57</v>
      </c>
      <c r="Q22" s="43">
        <v>1385.09</v>
      </c>
      <c r="R22" s="49">
        <f t="shared" si="3"/>
        <v>1599.4188459941886</v>
      </c>
      <c r="S22" s="48">
        <v>1.3897999999999999</v>
      </c>
    </row>
    <row r="23" spans="2:19" x14ac:dyDescent="0.25">
      <c r="B23" s="47">
        <v>44309</v>
      </c>
      <c r="C23" s="46">
        <v>1927</v>
      </c>
      <c r="D23" s="45">
        <v>1927</v>
      </c>
      <c r="E23" s="44">
        <f t="shared" si="0"/>
        <v>1927</v>
      </c>
      <c r="F23" s="46">
        <v>1925</v>
      </c>
      <c r="G23" s="45">
        <v>1925</v>
      </c>
      <c r="H23" s="44">
        <f t="shared" si="1"/>
        <v>1925</v>
      </c>
      <c r="I23" s="46">
        <v>1920.5</v>
      </c>
      <c r="J23" s="45">
        <v>1920.5</v>
      </c>
      <c r="K23" s="44">
        <f t="shared" si="2"/>
        <v>1920.5</v>
      </c>
      <c r="L23" s="52">
        <v>1927</v>
      </c>
      <c r="M23" s="51">
        <v>1.3886000000000001</v>
      </c>
      <c r="N23" s="51">
        <v>1.2058</v>
      </c>
      <c r="O23" s="50">
        <v>107.78</v>
      </c>
      <c r="P23" s="43">
        <v>1387.73</v>
      </c>
      <c r="Q23" s="43">
        <v>1385.89</v>
      </c>
      <c r="R23" s="49">
        <f t="shared" si="3"/>
        <v>1598.1091391607231</v>
      </c>
      <c r="S23" s="48">
        <v>1.389</v>
      </c>
    </row>
    <row r="24" spans="2:19" x14ac:dyDescent="0.25">
      <c r="B24" s="47">
        <v>44312</v>
      </c>
      <c r="C24" s="46">
        <v>1927.5</v>
      </c>
      <c r="D24" s="45">
        <v>1927.5</v>
      </c>
      <c r="E24" s="44">
        <f t="shared" si="0"/>
        <v>1927.5</v>
      </c>
      <c r="F24" s="46">
        <v>1925</v>
      </c>
      <c r="G24" s="45">
        <v>1925</v>
      </c>
      <c r="H24" s="44">
        <f t="shared" si="1"/>
        <v>1925</v>
      </c>
      <c r="I24" s="46">
        <v>1920.5</v>
      </c>
      <c r="J24" s="45">
        <v>1920.5</v>
      </c>
      <c r="K24" s="44">
        <f t="shared" si="2"/>
        <v>1920.5</v>
      </c>
      <c r="L24" s="52">
        <v>1927.5</v>
      </c>
      <c r="M24" s="51">
        <v>1.389</v>
      </c>
      <c r="N24" s="51">
        <v>1.2082999999999999</v>
      </c>
      <c r="O24" s="50">
        <v>108.02</v>
      </c>
      <c r="P24" s="43">
        <v>1387.69</v>
      </c>
      <c r="Q24" s="43">
        <v>1385.49</v>
      </c>
      <c r="R24" s="49">
        <f t="shared" si="3"/>
        <v>1595.216419763304</v>
      </c>
      <c r="S24" s="48">
        <v>1.3894</v>
      </c>
    </row>
    <row r="25" spans="2:19" x14ac:dyDescent="0.25">
      <c r="B25" s="47">
        <v>44313</v>
      </c>
      <c r="C25" s="46">
        <v>1978</v>
      </c>
      <c r="D25" s="45">
        <v>1978</v>
      </c>
      <c r="E25" s="44">
        <f t="shared" si="0"/>
        <v>1978</v>
      </c>
      <c r="F25" s="46">
        <v>1975</v>
      </c>
      <c r="G25" s="45">
        <v>1975</v>
      </c>
      <c r="H25" s="44">
        <f t="shared" si="1"/>
        <v>1975</v>
      </c>
      <c r="I25" s="46">
        <v>1971</v>
      </c>
      <c r="J25" s="45">
        <v>1971</v>
      </c>
      <c r="K25" s="44">
        <f t="shared" si="2"/>
        <v>1971</v>
      </c>
      <c r="L25" s="52">
        <v>1978</v>
      </c>
      <c r="M25" s="51">
        <v>1.3907</v>
      </c>
      <c r="N25" s="51">
        <v>1.2089000000000001</v>
      </c>
      <c r="O25" s="50">
        <v>108.24</v>
      </c>
      <c r="P25" s="43">
        <v>1422.31</v>
      </c>
      <c r="Q25" s="43">
        <v>1419.74</v>
      </c>
      <c r="R25" s="49">
        <f t="shared" si="3"/>
        <v>1636.1981967077506</v>
      </c>
      <c r="S25" s="48">
        <v>1.3911</v>
      </c>
    </row>
    <row r="26" spans="2:19" x14ac:dyDescent="0.25">
      <c r="B26" s="47">
        <v>44314</v>
      </c>
      <c r="C26" s="46">
        <v>1978.5</v>
      </c>
      <c r="D26" s="45">
        <v>1978.5</v>
      </c>
      <c r="E26" s="44">
        <f t="shared" si="0"/>
        <v>1978.5</v>
      </c>
      <c r="F26" s="46">
        <v>1975</v>
      </c>
      <c r="G26" s="45">
        <v>1975</v>
      </c>
      <c r="H26" s="44">
        <f t="shared" si="1"/>
        <v>1975</v>
      </c>
      <c r="I26" s="46">
        <v>1971</v>
      </c>
      <c r="J26" s="45">
        <v>1971</v>
      </c>
      <c r="K26" s="44">
        <f t="shared" si="2"/>
        <v>1971</v>
      </c>
      <c r="L26" s="52">
        <v>1978.5</v>
      </c>
      <c r="M26" s="51">
        <v>1.3878999999999999</v>
      </c>
      <c r="N26" s="51">
        <v>1.2073</v>
      </c>
      <c r="O26" s="50">
        <v>108.9</v>
      </c>
      <c r="P26" s="43">
        <v>1425.53</v>
      </c>
      <c r="Q26" s="43">
        <v>1422.6</v>
      </c>
      <c r="R26" s="49">
        <f t="shared" si="3"/>
        <v>1638.7807504348546</v>
      </c>
      <c r="S26" s="48">
        <v>1.3883000000000001</v>
      </c>
    </row>
    <row r="27" spans="2:19" x14ac:dyDescent="0.25">
      <c r="B27" s="47">
        <v>44315</v>
      </c>
      <c r="C27" s="46">
        <v>1979.5</v>
      </c>
      <c r="D27" s="45">
        <v>1979.5</v>
      </c>
      <c r="E27" s="44">
        <f t="shared" si="0"/>
        <v>1979.5</v>
      </c>
      <c r="F27" s="46">
        <v>1975</v>
      </c>
      <c r="G27" s="45">
        <v>1975</v>
      </c>
      <c r="H27" s="44">
        <f t="shared" si="1"/>
        <v>1975</v>
      </c>
      <c r="I27" s="46">
        <v>1971.5</v>
      </c>
      <c r="J27" s="45">
        <v>1971.5</v>
      </c>
      <c r="K27" s="44">
        <f t="shared" si="2"/>
        <v>1971.5</v>
      </c>
      <c r="L27" s="52">
        <v>1979.5</v>
      </c>
      <c r="M27" s="51">
        <v>1.3949</v>
      </c>
      <c r="N27" s="51">
        <v>1.2130000000000001</v>
      </c>
      <c r="O27" s="50">
        <v>108.98</v>
      </c>
      <c r="P27" s="43">
        <v>1419.1</v>
      </c>
      <c r="Q27" s="43">
        <v>1415.47</v>
      </c>
      <c r="R27" s="49">
        <f t="shared" si="3"/>
        <v>1631.904369332234</v>
      </c>
      <c r="S27" s="48">
        <v>1.3953</v>
      </c>
    </row>
    <row r="28" spans="2:19" x14ac:dyDescent="0.25">
      <c r="B28" s="47">
        <v>44316</v>
      </c>
      <c r="C28" s="46">
        <v>1980</v>
      </c>
      <c r="D28" s="45">
        <v>1980</v>
      </c>
      <c r="E28" s="44">
        <f t="shared" si="0"/>
        <v>1980</v>
      </c>
      <c r="F28" s="46">
        <v>1975</v>
      </c>
      <c r="G28" s="45">
        <v>1975</v>
      </c>
      <c r="H28" s="44">
        <f t="shared" si="1"/>
        <v>1975</v>
      </c>
      <c r="I28" s="46">
        <v>1971.5</v>
      </c>
      <c r="J28" s="45">
        <v>1971.5</v>
      </c>
      <c r="K28" s="44">
        <f t="shared" si="2"/>
        <v>1971.5</v>
      </c>
      <c r="L28" s="52">
        <v>1980</v>
      </c>
      <c r="M28" s="51">
        <v>1.3907</v>
      </c>
      <c r="N28" s="51">
        <v>1.2081</v>
      </c>
      <c r="O28" s="50">
        <v>108.92</v>
      </c>
      <c r="P28" s="43">
        <v>1423.74</v>
      </c>
      <c r="Q28" s="43">
        <v>1419.84</v>
      </c>
      <c r="R28" s="49">
        <f t="shared" si="3"/>
        <v>1638.9371740749939</v>
      </c>
      <c r="S28" s="48">
        <v>1.391</v>
      </c>
    </row>
    <row r="29" spans="2:19" s="10" customFormat="1" x14ac:dyDescent="0.25">
      <c r="B29" s="42" t="s">
        <v>11</v>
      </c>
      <c r="C29" s="41">
        <f>ROUND(AVERAGE(C9:C28),2)</f>
        <v>1962.38</v>
      </c>
      <c r="D29" s="40">
        <f>ROUND(AVERAGE(D9:D28),2)</f>
        <v>1962.38</v>
      </c>
      <c r="E29" s="39">
        <f>ROUND(AVERAGE(C29:D29),2)</f>
        <v>1962.38</v>
      </c>
      <c r="F29" s="41">
        <f>ROUND(AVERAGE(F9:F28),2)</f>
        <v>1963.63</v>
      </c>
      <c r="G29" s="40">
        <f>ROUND(AVERAGE(G9:G28),2)</f>
        <v>1963.63</v>
      </c>
      <c r="H29" s="39">
        <f>ROUND(AVERAGE(F29:G29),2)</f>
        <v>1963.63</v>
      </c>
      <c r="I29" s="41">
        <f>ROUND(AVERAGE(I9:I28),2)</f>
        <v>1958.93</v>
      </c>
      <c r="J29" s="40">
        <f>ROUND(AVERAGE(J9:J28),2)</f>
        <v>1958.93</v>
      </c>
      <c r="K29" s="39">
        <f>ROUND(AVERAGE(I29:J29),2)</f>
        <v>1958.93</v>
      </c>
      <c r="L29" s="38">
        <f>ROUND(AVERAGE(L9:L28),2)</f>
        <v>1962.38</v>
      </c>
      <c r="M29" s="37">
        <f>ROUND(AVERAGE(M9:M28),4)</f>
        <v>1.3844000000000001</v>
      </c>
      <c r="N29" s="36">
        <f>ROUND(AVERAGE(N9:N28),4)</f>
        <v>1.1979</v>
      </c>
      <c r="O29" s="175">
        <f>ROUND(AVERAGE(O9:O28),2)</f>
        <v>108.94</v>
      </c>
      <c r="P29" s="35">
        <f>AVERAGE(P9:P28)</f>
        <v>1417.606</v>
      </c>
      <c r="Q29" s="35">
        <f>AVERAGE(Q9:Q28)</f>
        <v>1418.1155000000001</v>
      </c>
      <c r="R29" s="35">
        <f>AVERAGE(R9:R28)</f>
        <v>1638.4177475896736</v>
      </c>
      <c r="S29" s="34">
        <f>AVERAGE(S9:S28)</f>
        <v>1.38479</v>
      </c>
    </row>
    <row r="30" spans="2:19" s="5" customFormat="1" x14ac:dyDescent="0.25">
      <c r="B30" s="33" t="s">
        <v>12</v>
      </c>
      <c r="C30" s="32">
        <f t="shared" ref="C30:S30" si="4">MAX(C9:C28)</f>
        <v>2042</v>
      </c>
      <c r="D30" s="31">
        <f t="shared" si="4"/>
        <v>2042</v>
      </c>
      <c r="E30" s="30">
        <f t="shared" si="4"/>
        <v>2042</v>
      </c>
      <c r="F30" s="32">
        <f t="shared" si="4"/>
        <v>2050</v>
      </c>
      <c r="G30" s="31">
        <f t="shared" si="4"/>
        <v>2050</v>
      </c>
      <c r="H30" s="30">
        <f t="shared" si="4"/>
        <v>2050</v>
      </c>
      <c r="I30" s="32">
        <f t="shared" si="4"/>
        <v>2045</v>
      </c>
      <c r="J30" s="31">
        <f t="shared" si="4"/>
        <v>2045</v>
      </c>
      <c r="K30" s="30">
        <f t="shared" si="4"/>
        <v>2045</v>
      </c>
      <c r="L30" s="29">
        <f t="shared" si="4"/>
        <v>2042</v>
      </c>
      <c r="M30" s="28">
        <f t="shared" si="4"/>
        <v>1.3972</v>
      </c>
      <c r="N30" s="27">
        <f t="shared" si="4"/>
        <v>1.2130000000000001</v>
      </c>
      <c r="O30" s="26">
        <f t="shared" si="4"/>
        <v>110.76</v>
      </c>
      <c r="P30" s="25">
        <f t="shared" si="4"/>
        <v>1480.85</v>
      </c>
      <c r="Q30" s="25">
        <f t="shared" si="4"/>
        <v>1486.58</v>
      </c>
      <c r="R30" s="25">
        <f t="shared" si="4"/>
        <v>1738.7786389574994</v>
      </c>
      <c r="S30" s="24">
        <f t="shared" si="4"/>
        <v>1.3976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1875.5</v>
      </c>
      <c r="D31" s="21">
        <f t="shared" si="5"/>
        <v>1875.5</v>
      </c>
      <c r="E31" s="20">
        <f t="shared" si="5"/>
        <v>1875.5</v>
      </c>
      <c r="F31" s="22">
        <f t="shared" si="5"/>
        <v>1875</v>
      </c>
      <c r="G31" s="21">
        <f t="shared" si="5"/>
        <v>1875</v>
      </c>
      <c r="H31" s="20">
        <f t="shared" si="5"/>
        <v>1875</v>
      </c>
      <c r="I31" s="22">
        <f t="shared" si="5"/>
        <v>1870</v>
      </c>
      <c r="J31" s="21">
        <f t="shared" si="5"/>
        <v>1870</v>
      </c>
      <c r="K31" s="20">
        <f t="shared" si="5"/>
        <v>1870</v>
      </c>
      <c r="L31" s="19">
        <f t="shared" si="5"/>
        <v>1875.5</v>
      </c>
      <c r="M31" s="18">
        <f t="shared" si="5"/>
        <v>1.3720000000000001</v>
      </c>
      <c r="N31" s="17">
        <f t="shared" si="5"/>
        <v>1.1740999999999999</v>
      </c>
      <c r="O31" s="16">
        <f t="shared" si="5"/>
        <v>107.78</v>
      </c>
      <c r="P31" s="15">
        <f t="shared" si="5"/>
        <v>1347.15</v>
      </c>
      <c r="Q31" s="15">
        <f t="shared" si="5"/>
        <v>1346.4</v>
      </c>
      <c r="R31" s="15">
        <f t="shared" si="5"/>
        <v>1561.8754163890737</v>
      </c>
      <c r="S31" s="14">
        <f t="shared" si="5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44287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44287</v>
      </c>
      <c r="C9" s="46">
        <v>2183</v>
      </c>
      <c r="D9" s="45">
        <v>2183</v>
      </c>
      <c r="E9" s="44">
        <f t="shared" ref="E9:E28" si="0">AVERAGE(C9:D9)</f>
        <v>2183</v>
      </c>
      <c r="F9" s="46">
        <v>2200</v>
      </c>
      <c r="G9" s="45">
        <v>2200</v>
      </c>
      <c r="H9" s="44">
        <f t="shared" ref="H9:H28" si="1">AVERAGE(F9:G9)</f>
        <v>2200</v>
      </c>
      <c r="I9" s="46">
        <v>2241</v>
      </c>
      <c r="J9" s="45">
        <v>2241</v>
      </c>
      <c r="K9" s="44">
        <f t="shared" ref="K9:K28" si="2">AVERAGE(I9:J9)</f>
        <v>2241</v>
      </c>
      <c r="L9" s="52">
        <v>2183</v>
      </c>
      <c r="M9" s="51">
        <v>1.3786</v>
      </c>
      <c r="N9" s="53">
        <v>1.1740999999999999</v>
      </c>
      <c r="O9" s="50">
        <v>110.76</v>
      </c>
      <c r="P9" s="43">
        <v>1583.49</v>
      </c>
      <c r="Q9" s="43">
        <v>1595.36</v>
      </c>
      <c r="R9" s="49">
        <f t="shared" ref="R9:R28" si="3">L9/N9</f>
        <v>1859.2964824120604</v>
      </c>
      <c r="S9" s="48">
        <v>1.379</v>
      </c>
    </row>
    <row r="10" spans="1:19" x14ac:dyDescent="0.25">
      <c r="B10" s="47">
        <v>44292</v>
      </c>
      <c r="C10" s="46">
        <v>2182.5</v>
      </c>
      <c r="D10" s="45">
        <v>2182.5</v>
      </c>
      <c r="E10" s="44">
        <f t="shared" si="0"/>
        <v>2182.5</v>
      </c>
      <c r="F10" s="46">
        <v>2200</v>
      </c>
      <c r="G10" s="45">
        <v>2200</v>
      </c>
      <c r="H10" s="44">
        <f t="shared" si="1"/>
        <v>2200</v>
      </c>
      <c r="I10" s="46">
        <v>2240</v>
      </c>
      <c r="J10" s="45">
        <v>2240</v>
      </c>
      <c r="K10" s="44">
        <f t="shared" si="2"/>
        <v>2240</v>
      </c>
      <c r="L10" s="52">
        <v>2182.5</v>
      </c>
      <c r="M10" s="51">
        <v>1.3825000000000001</v>
      </c>
      <c r="N10" s="51">
        <v>1.1806000000000001</v>
      </c>
      <c r="O10" s="50">
        <v>110.35</v>
      </c>
      <c r="P10" s="43">
        <v>1578.66</v>
      </c>
      <c r="Q10" s="43">
        <v>1590.86</v>
      </c>
      <c r="R10" s="49">
        <f t="shared" si="3"/>
        <v>1848.6362866339148</v>
      </c>
      <c r="S10" s="48">
        <v>1.3829</v>
      </c>
    </row>
    <row r="11" spans="1:19" x14ac:dyDescent="0.25">
      <c r="B11" s="47">
        <v>44293</v>
      </c>
      <c r="C11" s="46">
        <v>2202.5</v>
      </c>
      <c r="D11" s="45">
        <v>2202.5</v>
      </c>
      <c r="E11" s="44">
        <f t="shared" si="0"/>
        <v>2202.5</v>
      </c>
      <c r="F11" s="46">
        <v>2220</v>
      </c>
      <c r="G11" s="45">
        <v>2220</v>
      </c>
      <c r="H11" s="44">
        <f t="shared" si="1"/>
        <v>2220</v>
      </c>
      <c r="I11" s="46">
        <v>2260</v>
      </c>
      <c r="J11" s="45">
        <v>2260</v>
      </c>
      <c r="K11" s="44">
        <f t="shared" si="2"/>
        <v>2260</v>
      </c>
      <c r="L11" s="52">
        <v>2202.5</v>
      </c>
      <c r="M11" s="51">
        <v>1.3815</v>
      </c>
      <c r="N11" s="51">
        <v>1.1889000000000001</v>
      </c>
      <c r="O11" s="50">
        <v>109.84</v>
      </c>
      <c r="P11" s="43">
        <v>1594.28</v>
      </c>
      <c r="Q11" s="43">
        <v>1606.48</v>
      </c>
      <c r="R11" s="49">
        <f t="shared" si="3"/>
        <v>1852.5527798805617</v>
      </c>
      <c r="S11" s="48">
        <v>1.3818999999999999</v>
      </c>
    </row>
    <row r="12" spans="1:19" x14ac:dyDescent="0.25">
      <c r="B12" s="47">
        <v>44294</v>
      </c>
      <c r="C12" s="46">
        <v>2212.5</v>
      </c>
      <c r="D12" s="45">
        <v>2212.5</v>
      </c>
      <c r="E12" s="44">
        <f t="shared" si="0"/>
        <v>2212.5</v>
      </c>
      <c r="F12" s="46">
        <v>2229</v>
      </c>
      <c r="G12" s="45">
        <v>2229</v>
      </c>
      <c r="H12" s="44">
        <f t="shared" si="1"/>
        <v>2229</v>
      </c>
      <c r="I12" s="46">
        <v>2269</v>
      </c>
      <c r="J12" s="45">
        <v>2269</v>
      </c>
      <c r="K12" s="44">
        <f t="shared" si="2"/>
        <v>2269</v>
      </c>
      <c r="L12" s="52">
        <v>2212.5</v>
      </c>
      <c r="M12" s="51">
        <v>1.3766</v>
      </c>
      <c r="N12" s="51">
        <v>1.1879999999999999</v>
      </c>
      <c r="O12" s="50">
        <v>109.22</v>
      </c>
      <c r="P12" s="43">
        <v>1607.22</v>
      </c>
      <c r="Q12" s="43">
        <v>1618.74</v>
      </c>
      <c r="R12" s="49">
        <f t="shared" si="3"/>
        <v>1862.3737373737374</v>
      </c>
      <c r="S12" s="48">
        <v>1.377</v>
      </c>
    </row>
    <row r="13" spans="1:19" x14ac:dyDescent="0.25">
      <c r="B13" s="47">
        <v>44295</v>
      </c>
      <c r="C13" s="46">
        <v>2213</v>
      </c>
      <c r="D13" s="45">
        <v>2213</v>
      </c>
      <c r="E13" s="44">
        <f t="shared" si="0"/>
        <v>2213</v>
      </c>
      <c r="F13" s="46">
        <v>2229</v>
      </c>
      <c r="G13" s="45">
        <v>2229</v>
      </c>
      <c r="H13" s="44">
        <f t="shared" si="1"/>
        <v>2229</v>
      </c>
      <c r="I13" s="46">
        <v>2269</v>
      </c>
      <c r="J13" s="45">
        <v>2269</v>
      </c>
      <c r="K13" s="44">
        <f t="shared" si="2"/>
        <v>2269</v>
      </c>
      <c r="L13" s="52">
        <v>2213</v>
      </c>
      <c r="M13" s="51">
        <v>1.3720000000000001</v>
      </c>
      <c r="N13" s="51">
        <v>1.1896</v>
      </c>
      <c r="O13" s="50">
        <v>109.72</v>
      </c>
      <c r="P13" s="43">
        <v>1612.97</v>
      </c>
      <c r="Q13" s="43">
        <v>1624.16</v>
      </c>
      <c r="R13" s="49">
        <f t="shared" si="3"/>
        <v>1860.2891728312038</v>
      </c>
      <c r="S13" s="48">
        <v>1.3724000000000001</v>
      </c>
    </row>
    <row r="14" spans="1:19" x14ac:dyDescent="0.25">
      <c r="B14" s="47">
        <v>44298</v>
      </c>
      <c r="C14" s="46">
        <v>2213</v>
      </c>
      <c r="D14" s="45">
        <v>2213</v>
      </c>
      <c r="E14" s="44">
        <f t="shared" si="0"/>
        <v>2213</v>
      </c>
      <c r="F14" s="46">
        <v>2229</v>
      </c>
      <c r="G14" s="45">
        <v>2229</v>
      </c>
      <c r="H14" s="44">
        <f t="shared" si="1"/>
        <v>2229</v>
      </c>
      <c r="I14" s="46">
        <v>2268.5</v>
      </c>
      <c r="J14" s="45">
        <v>2268.5</v>
      </c>
      <c r="K14" s="44">
        <f t="shared" si="2"/>
        <v>2268.5</v>
      </c>
      <c r="L14" s="52">
        <v>2213</v>
      </c>
      <c r="M14" s="51">
        <v>1.3763000000000001</v>
      </c>
      <c r="N14" s="51">
        <v>1.1906000000000001</v>
      </c>
      <c r="O14" s="50">
        <v>109.35</v>
      </c>
      <c r="P14" s="43">
        <v>1607.93</v>
      </c>
      <c r="Q14" s="43">
        <v>1619.09</v>
      </c>
      <c r="R14" s="49">
        <f t="shared" si="3"/>
        <v>1858.7266924239877</v>
      </c>
      <c r="S14" s="48">
        <v>1.3767</v>
      </c>
    </row>
    <row r="15" spans="1:19" x14ac:dyDescent="0.25">
      <c r="B15" s="47">
        <v>44299</v>
      </c>
      <c r="C15" s="46">
        <v>2213</v>
      </c>
      <c r="D15" s="45">
        <v>2213</v>
      </c>
      <c r="E15" s="44">
        <f t="shared" si="0"/>
        <v>2213</v>
      </c>
      <c r="F15" s="46">
        <v>2229</v>
      </c>
      <c r="G15" s="45">
        <v>2229</v>
      </c>
      <c r="H15" s="44">
        <f t="shared" si="1"/>
        <v>2229</v>
      </c>
      <c r="I15" s="46">
        <v>2268</v>
      </c>
      <c r="J15" s="45">
        <v>2268</v>
      </c>
      <c r="K15" s="44">
        <f t="shared" si="2"/>
        <v>2268</v>
      </c>
      <c r="L15" s="52">
        <v>2213</v>
      </c>
      <c r="M15" s="51">
        <v>1.3724000000000001</v>
      </c>
      <c r="N15" s="51">
        <v>1.1897</v>
      </c>
      <c r="O15" s="50">
        <v>109.41</v>
      </c>
      <c r="P15" s="43">
        <v>1612.5</v>
      </c>
      <c r="Q15" s="43">
        <v>1623.69</v>
      </c>
      <c r="R15" s="49">
        <f t="shared" si="3"/>
        <v>1860.1328065898967</v>
      </c>
      <c r="S15" s="48">
        <v>1.3728</v>
      </c>
    </row>
    <row r="16" spans="1:19" x14ac:dyDescent="0.25">
      <c r="B16" s="47">
        <v>44300</v>
      </c>
      <c r="C16" s="46">
        <v>2207</v>
      </c>
      <c r="D16" s="45">
        <v>2207</v>
      </c>
      <c r="E16" s="44">
        <f t="shared" si="0"/>
        <v>2207</v>
      </c>
      <c r="F16" s="46">
        <v>2220</v>
      </c>
      <c r="G16" s="45">
        <v>2220</v>
      </c>
      <c r="H16" s="44">
        <f t="shared" si="1"/>
        <v>2220</v>
      </c>
      <c r="I16" s="46">
        <v>2259</v>
      </c>
      <c r="J16" s="45">
        <v>2259</v>
      </c>
      <c r="K16" s="44">
        <f t="shared" si="2"/>
        <v>2259</v>
      </c>
      <c r="L16" s="52">
        <v>2207</v>
      </c>
      <c r="M16" s="51">
        <v>1.3754999999999999</v>
      </c>
      <c r="N16" s="51">
        <v>1.196</v>
      </c>
      <c r="O16" s="50">
        <v>108.96</v>
      </c>
      <c r="P16" s="43">
        <v>1604.51</v>
      </c>
      <c r="Q16" s="43">
        <v>1613.49</v>
      </c>
      <c r="R16" s="49">
        <f t="shared" si="3"/>
        <v>1845.3177257525085</v>
      </c>
      <c r="S16" s="48">
        <v>1.3758999999999999</v>
      </c>
    </row>
    <row r="17" spans="2:19" x14ac:dyDescent="0.25">
      <c r="B17" s="47">
        <v>44301</v>
      </c>
      <c r="C17" s="46">
        <v>2205</v>
      </c>
      <c r="D17" s="45">
        <v>2205</v>
      </c>
      <c r="E17" s="44">
        <f t="shared" si="0"/>
        <v>2205</v>
      </c>
      <c r="F17" s="46">
        <v>2219</v>
      </c>
      <c r="G17" s="45">
        <v>2219</v>
      </c>
      <c r="H17" s="44">
        <f t="shared" si="1"/>
        <v>2219</v>
      </c>
      <c r="I17" s="46">
        <v>2257.5</v>
      </c>
      <c r="J17" s="45">
        <v>2257.5</v>
      </c>
      <c r="K17" s="44">
        <f t="shared" si="2"/>
        <v>2257.5</v>
      </c>
      <c r="L17" s="52">
        <v>2205</v>
      </c>
      <c r="M17" s="51">
        <v>1.3787</v>
      </c>
      <c r="N17" s="51">
        <v>1.1967000000000001</v>
      </c>
      <c r="O17" s="50">
        <v>108.79</v>
      </c>
      <c r="P17" s="43">
        <v>1599.33</v>
      </c>
      <c r="Q17" s="43">
        <v>1609.02</v>
      </c>
      <c r="R17" s="49">
        <f t="shared" si="3"/>
        <v>1842.5670594133867</v>
      </c>
      <c r="S17" s="48">
        <v>1.3791</v>
      </c>
    </row>
    <row r="18" spans="2:19" x14ac:dyDescent="0.25">
      <c r="B18" s="47">
        <v>44302</v>
      </c>
      <c r="C18" s="46">
        <v>2205.5</v>
      </c>
      <c r="D18" s="45">
        <v>2205.5</v>
      </c>
      <c r="E18" s="44">
        <f t="shared" si="0"/>
        <v>2205.5</v>
      </c>
      <c r="F18" s="46">
        <v>2219</v>
      </c>
      <c r="G18" s="45">
        <v>2219</v>
      </c>
      <c r="H18" s="44">
        <f t="shared" si="1"/>
        <v>2219</v>
      </c>
      <c r="I18" s="46">
        <v>2257.5</v>
      </c>
      <c r="J18" s="45">
        <v>2257.5</v>
      </c>
      <c r="K18" s="44">
        <f t="shared" si="2"/>
        <v>2257.5</v>
      </c>
      <c r="L18" s="52">
        <v>2205.5</v>
      </c>
      <c r="M18" s="51">
        <v>1.3802000000000001</v>
      </c>
      <c r="N18" s="51">
        <v>1.1982999999999999</v>
      </c>
      <c r="O18" s="50">
        <v>108.78</v>
      </c>
      <c r="P18" s="43">
        <v>1597.96</v>
      </c>
      <c r="Q18" s="43">
        <v>1607.27</v>
      </c>
      <c r="R18" s="49">
        <f t="shared" si="3"/>
        <v>1840.5240757740132</v>
      </c>
      <c r="S18" s="48">
        <v>1.3806</v>
      </c>
    </row>
    <row r="19" spans="2:19" x14ac:dyDescent="0.25">
      <c r="B19" s="47">
        <v>44305</v>
      </c>
      <c r="C19" s="46">
        <v>2205</v>
      </c>
      <c r="D19" s="45">
        <v>2205</v>
      </c>
      <c r="E19" s="44">
        <f t="shared" si="0"/>
        <v>2205</v>
      </c>
      <c r="F19" s="46">
        <v>2219</v>
      </c>
      <c r="G19" s="45">
        <v>2219</v>
      </c>
      <c r="H19" s="44">
        <f t="shared" si="1"/>
        <v>2219</v>
      </c>
      <c r="I19" s="46">
        <v>2257</v>
      </c>
      <c r="J19" s="45">
        <v>2257</v>
      </c>
      <c r="K19" s="44">
        <f t="shared" si="2"/>
        <v>2257</v>
      </c>
      <c r="L19" s="52">
        <v>2205</v>
      </c>
      <c r="M19" s="51">
        <v>1.393</v>
      </c>
      <c r="N19" s="51">
        <v>1.2037</v>
      </c>
      <c r="O19" s="50">
        <v>108.13</v>
      </c>
      <c r="P19" s="43">
        <v>1582.91</v>
      </c>
      <c r="Q19" s="43">
        <v>1592.51</v>
      </c>
      <c r="R19" s="49">
        <f t="shared" si="3"/>
        <v>1831.851790313201</v>
      </c>
      <c r="S19" s="48">
        <v>1.3934</v>
      </c>
    </row>
    <row r="20" spans="2:19" x14ac:dyDescent="0.25">
      <c r="B20" s="47">
        <v>44306</v>
      </c>
      <c r="C20" s="46">
        <v>2205</v>
      </c>
      <c r="D20" s="45">
        <v>2205</v>
      </c>
      <c r="E20" s="44">
        <f t="shared" si="0"/>
        <v>2205</v>
      </c>
      <c r="F20" s="46">
        <v>2210</v>
      </c>
      <c r="G20" s="45">
        <v>2210</v>
      </c>
      <c r="H20" s="44">
        <f t="shared" si="1"/>
        <v>2210</v>
      </c>
      <c r="I20" s="46">
        <v>2240</v>
      </c>
      <c r="J20" s="45">
        <v>2240</v>
      </c>
      <c r="K20" s="44">
        <f t="shared" si="2"/>
        <v>2240</v>
      </c>
      <c r="L20" s="52">
        <v>2205</v>
      </c>
      <c r="M20" s="51">
        <v>1.3972</v>
      </c>
      <c r="N20" s="51">
        <v>1.2055</v>
      </c>
      <c r="O20" s="50">
        <v>108.42</v>
      </c>
      <c r="P20" s="43">
        <v>1578.16</v>
      </c>
      <c r="Q20" s="43">
        <v>1581.28</v>
      </c>
      <c r="R20" s="49">
        <f t="shared" si="3"/>
        <v>1829.1165491497304</v>
      </c>
      <c r="S20" s="48">
        <v>1.3976</v>
      </c>
    </row>
    <row r="21" spans="2:19" x14ac:dyDescent="0.25">
      <c r="B21" s="47">
        <v>44307</v>
      </c>
      <c r="C21" s="46">
        <v>2190</v>
      </c>
      <c r="D21" s="45">
        <v>2190</v>
      </c>
      <c r="E21" s="44">
        <f t="shared" si="0"/>
        <v>2190</v>
      </c>
      <c r="F21" s="46">
        <v>2195</v>
      </c>
      <c r="G21" s="45">
        <v>2195</v>
      </c>
      <c r="H21" s="44">
        <f t="shared" si="1"/>
        <v>2195</v>
      </c>
      <c r="I21" s="46">
        <v>2225</v>
      </c>
      <c r="J21" s="45">
        <v>2225</v>
      </c>
      <c r="K21" s="44">
        <f t="shared" si="2"/>
        <v>2225</v>
      </c>
      <c r="L21" s="52">
        <v>2190</v>
      </c>
      <c r="M21" s="51">
        <v>1.3922000000000001</v>
      </c>
      <c r="N21" s="51">
        <v>1.2008000000000001</v>
      </c>
      <c r="O21" s="50">
        <v>108.13</v>
      </c>
      <c r="P21" s="43">
        <v>1573.05</v>
      </c>
      <c r="Q21" s="43">
        <v>1576.19</v>
      </c>
      <c r="R21" s="49">
        <f t="shared" si="3"/>
        <v>1823.7841439040637</v>
      </c>
      <c r="S21" s="48">
        <v>1.3926000000000001</v>
      </c>
    </row>
    <row r="22" spans="2:19" x14ac:dyDescent="0.25">
      <c r="B22" s="47">
        <v>44308</v>
      </c>
      <c r="C22" s="46">
        <v>2201</v>
      </c>
      <c r="D22" s="45">
        <v>2201</v>
      </c>
      <c r="E22" s="44">
        <f t="shared" si="0"/>
        <v>2201</v>
      </c>
      <c r="F22" s="46">
        <v>2205</v>
      </c>
      <c r="G22" s="45">
        <v>2205</v>
      </c>
      <c r="H22" s="44">
        <f t="shared" si="1"/>
        <v>2205</v>
      </c>
      <c r="I22" s="46">
        <v>2235</v>
      </c>
      <c r="J22" s="45">
        <v>2235</v>
      </c>
      <c r="K22" s="44">
        <f t="shared" si="2"/>
        <v>2235</v>
      </c>
      <c r="L22" s="52">
        <v>2201</v>
      </c>
      <c r="M22" s="51">
        <v>1.3894</v>
      </c>
      <c r="N22" s="51">
        <v>1.2044999999999999</v>
      </c>
      <c r="O22" s="50">
        <v>108.09</v>
      </c>
      <c r="P22" s="43">
        <v>1584.14</v>
      </c>
      <c r="Q22" s="43">
        <v>1586.56</v>
      </c>
      <c r="R22" s="49">
        <f t="shared" si="3"/>
        <v>1827.3142382731426</v>
      </c>
      <c r="S22" s="48">
        <v>1.3897999999999999</v>
      </c>
    </row>
    <row r="23" spans="2:19" x14ac:dyDescent="0.25">
      <c r="B23" s="47">
        <v>44309</v>
      </c>
      <c r="C23" s="46">
        <v>2236</v>
      </c>
      <c r="D23" s="45">
        <v>2236</v>
      </c>
      <c r="E23" s="44">
        <f t="shared" si="0"/>
        <v>2236</v>
      </c>
      <c r="F23" s="46">
        <v>2240</v>
      </c>
      <c r="G23" s="45">
        <v>2240</v>
      </c>
      <c r="H23" s="44">
        <f t="shared" si="1"/>
        <v>2240</v>
      </c>
      <c r="I23" s="46">
        <v>2270</v>
      </c>
      <c r="J23" s="45">
        <v>2270</v>
      </c>
      <c r="K23" s="44">
        <f t="shared" si="2"/>
        <v>2270</v>
      </c>
      <c r="L23" s="52">
        <v>2236</v>
      </c>
      <c r="M23" s="51">
        <v>1.3886000000000001</v>
      </c>
      <c r="N23" s="51">
        <v>1.2058</v>
      </c>
      <c r="O23" s="50">
        <v>107.78</v>
      </c>
      <c r="P23" s="43">
        <v>1610.25</v>
      </c>
      <c r="Q23" s="43">
        <v>1612.67</v>
      </c>
      <c r="R23" s="49">
        <f t="shared" si="3"/>
        <v>1854.3705423785038</v>
      </c>
      <c r="S23" s="48">
        <v>1.389</v>
      </c>
    </row>
    <row r="24" spans="2:19" x14ac:dyDescent="0.25">
      <c r="B24" s="47">
        <v>44312</v>
      </c>
      <c r="C24" s="46">
        <v>2251.5</v>
      </c>
      <c r="D24" s="45">
        <v>2251.5</v>
      </c>
      <c r="E24" s="44">
        <f t="shared" si="0"/>
        <v>2251.5</v>
      </c>
      <c r="F24" s="46">
        <v>2255</v>
      </c>
      <c r="G24" s="45">
        <v>2255</v>
      </c>
      <c r="H24" s="44">
        <f t="shared" si="1"/>
        <v>2255</v>
      </c>
      <c r="I24" s="46">
        <v>2285</v>
      </c>
      <c r="J24" s="45">
        <v>2285</v>
      </c>
      <c r="K24" s="44">
        <f t="shared" si="2"/>
        <v>2285</v>
      </c>
      <c r="L24" s="52">
        <v>2251.5</v>
      </c>
      <c r="M24" s="51">
        <v>1.389</v>
      </c>
      <c r="N24" s="51">
        <v>1.2082999999999999</v>
      </c>
      <c r="O24" s="50">
        <v>108.02</v>
      </c>
      <c r="P24" s="43">
        <v>1620.95</v>
      </c>
      <c r="Q24" s="43">
        <v>1623</v>
      </c>
      <c r="R24" s="49">
        <f t="shared" si="3"/>
        <v>1863.3617479102872</v>
      </c>
      <c r="S24" s="48">
        <v>1.3894</v>
      </c>
    </row>
    <row r="25" spans="2:19" x14ac:dyDescent="0.25">
      <c r="B25" s="47">
        <v>44313</v>
      </c>
      <c r="C25" s="46">
        <v>2256</v>
      </c>
      <c r="D25" s="45">
        <v>2256</v>
      </c>
      <c r="E25" s="44">
        <f t="shared" si="0"/>
        <v>2256</v>
      </c>
      <c r="F25" s="46">
        <v>2260</v>
      </c>
      <c r="G25" s="45">
        <v>2260</v>
      </c>
      <c r="H25" s="44">
        <f t="shared" si="1"/>
        <v>2260</v>
      </c>
      <c r="I25" s="46">
        <v>2282</v>
      </c>
      <c r="J25" s="45">
        <v>2282</v>
      </c>
      <c r="K25" s="44">
        <f t="shared" si="2"/>
        <v>2282</v>
      </c>
      <c r="L25" s="52">
        <v>2256</v>
      </c>
      <c r="M25" s="51">
        <v>1.3907</v>
      </c>
      <c r="N25" s="51">
        <v>1.2089000000000001</v>
      </c>
      <c r="O25" s="50">
        <v>108.24</v>
      </c>
      <c r="P25" s="43">
        <v>1622.2</v>
      </c>
      <c r="Q25" s="43">
        <v>1624.61</v>
      </c>
      <c r="R25" s="49">
        <f t="shared" si="3"/>
        <v>1866.1593183886175</v>
      </c>
      <c r="S25" s="48">
        <v>1.3911</v>
      </c>
    </row>
    <row r="26" spans="2:19" x14ac:dyDescent="0.25">
      <c r="B26" s="47">
        <v>44314</v>
      </c>
      <c r="C26" s="46">
        <v>2253.5</v>
      </c>
      <c r="D26" s="45">
        <v>2253.5</v>
      </c>
      <c r="E26" s="44">
        <f t="shared" si="0"/>
        <v>2253.5</v>
      </c>
      <c r="F26" s="46">
        <v>2260</v>
      </c>
      <c r="G26" s="45">
        <v>2260</v>
      </c>
      <c r="H26" s="44">
        <f t="shared" si="1"/>
        <v>2260</v>
      </c>
      <c r="I26" s="46">
        <v>2290.5</v>
      </c>
      <c r="J26" s="45">
        <v>2290.5</v>
      </c>
      <c r="K26" s="44">
        <f t="shared" si="2"/>
        <v>2290.5</v>
      </c>
      <c r="L26" s="52">
        <v>2253.5</v>
      </c>
      <c r="M26" s="51">
        <v>1.3878999999999999</v>
      </c>
      <c r="N26" s="51">
        <v>1.2073</v>
      </c>
      <c r="O26" s="50">
        <v>108.9</v>
      </c>
      <c r="P26" s="43">
        <v>1623.68</v>
      </c>
      <c r="Q26" s="43">
        <v>1627.89</v>
      </c>
      <c r="R26" s="49">
        <f t="shared" si="3"/>
        <v>1866.5617493580717</v>
      </c>
      <c r="S26" s="48">
        <v>1.3883000000000001</v>
      </c>
    </row>
    <row r="27" spans="2:19" x14ac:dyDescent="0.25">
      <c r="B27" s="47">
        <v>44315</v>
      </c>
      <c r="C27" s="46">
        <v>2265</v>
      </c>
      <c r="D27" s="45">
        <v>2265</v>
      </c>
      <c r="E27" s="44">
        <f t="shared" si="0"/>
        <v>2265</v>
      </c>
      <c r="F27" s="46">
        <v>2260</v>
      </c>
      <c r="G27" s="45">
        <v>2260</v>
      </c>
      <c r="H27" s="44">
        <f t="shared" si="1"/>
        <v>2260</v>
      </c>
      <c r="I27" s="46">
        <v>2284</v>
      </c>
      <c r="J27" s="45">
        <v>2284</v>
      </c>
      <c r="K27" s="44">
        <f t="shared" si="2"/>
        <v>2284</v>
      </c>
      <c r="L27" s="52">
        <v>2265</v>
      </c>
      <c r="M27" s="51">
        <v>1.3949</v>
      </c>
      <c r="N27" s="51">
        <v>1.2130000000000001</v>
      </c>
      <c r="O27" s="50">
        <v>108.98</v>
      </c>
      <c r="P27" s="43">
        <v>1623.77</v>
      </c>
      <c r="Q27" s="43">
        <v>1619.72</v>
      </c>
      <c r="R27" s="49">
        <f t="shared" si="3"/>
        <v>1867.2712283594392</v>
      </c>
      <c r="S27" s="48">
        <v>1.3953</v>
      </c>
    </row>
    <row r="28" spans="2:19" x14ac:dyDescent="0.25">
      <c r="B28" s="47">
        <v>44316</v>
      </c>
      <c r="C28" s="46">
        <v>2226</v>
      </c>
      <c r="D28" s="45">
        <v>2226</v>
      </c>
      <c r="E28" s="44">
        <f t="shared" si="0"/>
        <v>2226</v>
      </c>
      <c r="F28" s="46">
        <v>2220</v>
      </c>
      <c r="G28" s="45">
        <v>2220</v>
      </c>
      <c r="H28" s="44">
        <f t="shared" si="1"/>
        <v>2220</v>
      </c>
      <c r="I28" s="46">
        <v>2244</v>
      </c>
      <c r="J28" s="45">
        <v>2244</v>
      </c>
      <c r="K28" s="44">
        <f t="shared" si="2"/>
        <v>2244</v>
      </c>
      <c r="L28" s="52">
        <v>2226</v>
      </c>
      <c r="M28" s="51">
        <v>1.3907</v>
      </c>
      <c r="N28" s="51">
        <v>1.2081</v>
      </c>
      <c r="O28" s="50">
        <v>108.92</v>
      </c>
      <c r="P28" s="43">
        <v>1600.63</v>
      </c>
      <c r="Q28" s="43">
        <v>1595.97</v>
      </c>
      <c r="R28" s="49">
        <f t="shared" si="3"/>
        <v>1842.5627017630991</v>
      </c>
      <c r="S28" s="48">
        <v>1.391</v>
      </c>
    </row>
    <row r="29" spans="2:19" s="10" customFormat="1" x14ac:dyDescent="0.25">
      <c r="B29" s="42" t="s">
        <v>11</v>
      </c>
      <c r="C29" s="41">
        <f>ROUND(AVERAGE(C9:C28),2)</f>
        <v>2216.3000000000002</v>
      </c>
      <c r="D29" s="40">
        <f>ROUND(AVERAGE(D9:D28),2)</f>
        <v>2216.3000000000002</v>
      </c>
      <c r="E29" s="39">
        <f>ROUND(AVERAGE(C29:D29),2)</f>
        <v>2216.3000000000002</v>
      </c>
      <c r="F29" s="41">
        <f>ROUND(AVERAGE(F9:F28),2)</f>
        <v>2225.9</v>
      </c>
      <c r="G29" s="40">
        <f>ROUND(AVERAGE(G9:G28),2)</f>
        <v>2225.9</v>
      </c>
      <c r="H29" s="39">
        <f>ROUND(AVERAGE(F29:G29),2)</f>
        <v>2225.9</v>
      </c>
      <c r="I29" s="41">
        <f>ROUND(AVERAGE(I9:I28),2)</f>
        <v>2260.1</v>
      </c>
      <c r="J29" s="40">
        <f>ROUND(AVERAGE(J9:J28),2)</f>
        <v>2260.1</v>
      </c>
      <c r="K29" s="39">
        <f>ROUND(AVERAGE(I29:J29),2)</f>
        <v>2260.1</v>
      </c>
      <c r="L29" s="38">
        <f>ROUND(AVERAGE(L9:L28),2)</f>
        <v>2216.3000000000002</v>
      </c>
      <c r="M29" s="37">
        <f>ROUND(AVERAGE(M9:M28),4)</f>
        <v>1.3844000000000001</v>
      </c>
      <c r="N29" s="36">
        <f>ROUND(AVERAGE(N9:N28),4)</f>
        <v>1.1979</v>
      </c>
      <c r="O29" s="175">
        <f>ROUND(AVERAGE(O9:O28),2)</f>
        <v>108.94</v>
      </c>
      <c r="P29" s="35">
        <f>AVERAGE(P9:P28)</f>
        <v>1600.9295000000002</v>
      </c>
      <c r="Q29" s="35">
        <f>AVERAGE(Q9:Q28)</f>
        <v>1607.4279999999999</v>
      </c>
      <c r="R29" s="35">
        <f>AVERAGE(R9:R28)</f>
        <v>1850.1385414441713</v>
      </c>
      <c r="S29" s="34">
        <f>AVERAGE(S9:S28)</f>
        <v>1.38479</v>
      </c>
    </row>
    <row r="30" spans="2:19" s="5" customFormat="1" x14ac:dyDescent="0.25">
      <c r="B30" s="33" t="s">
        <v>12</v>
      </c>
      <c r="C30" s="32">
        <f t="shared" ref="C30:S30" si="4">MAX(C9:C28)</f>
        <v>2265</v>
      </c>
      <c r="D30" s="31">
        <f t="shared" si="4"/>
        <v>2265</v>
      </c>
      <c r="E30" s="30">
        <f t="shared" si="4"/>
        <v>2265</v>
      </c>
      <c r="F30" s="32">
        <f t="shared" si="4"/>
        <v>2260</v>
      </c>
      <c r="G30" s="31">
        <f t="shared" si="4"/>
        <v>2260</v>
      </c>
      <c r="H30" s="30">
        <f t="shared" si="4"/>
        <v>2260</v>
      </c>
      <c r="I30" s="32">
        <f t="shared" si="4"/>
        <v>2290.5</v>
      </c>
      <c r="J30" s="31">
        <f t="shared" si="4"/>
        <v>2290.5</v>
      </c>
      <c r="K30" s="30">
        <f t="shared" si="4"/>
        <v>2290.5</v>
      </c>
      <c r="L30" s="29">
        <f t="shared" si="4"/>
        <v>2265</v>
      </c>
      <c r="M30" s="28">
        <f t="shared" si="4"/>
        <v>1.3972</v>
      </c>
      <c r="N30" s="27">
        <f t="shared" si="4"/>
        <v>1.2130000000000001</v>
      </c>
      <c r="O30" s="26">
        <f t="shared" si="4"/>
        <v>110.76</v>
      </c>
      <c r="P30" s="25">
        <f t="shared" si="4"/>
        <v>1623.77</v>
      </c>
      <c r="Q30" s="25">
        <f t="shared" si="4"/>
        <v>1627.89</v>
      </c>
      <c r="R30" s="25">
        <f t="shared" si="4"/>
        <v>1867.2712283594392</v>
      </c>
      <c r="S30" s="24">
        <f t="shared" si="4"/>
        <v>1.3976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2182.5</v>
      </c>
      <c r="D31" s="21">
        <f t="shared" si="5"/>
        <v>2182.5</v>
      </c>
      <c r="E31" s="20">
        <f t="shared" si="5"/>
        <v>2182.5</v>
      </c>
      <c r="F31" s="22">
        <f t="shared" si="5"/>
        <v>2195</v>
      </c>
      <c r="G31" s="21">
        <f t="shared" si="5"/>
        <v>2195</v>
      </c>
      <c r="H31" s="20">
        <f t="shared" si="5"/>
        <v>2195</v>
      </c>
      <c r="I31" s="22">
        <f t="shared" si="5"/>
        <v>2225</v>
      </c>
      <c r="J31" s="21">
        <f t="shared" si="5"/>
        <v>2225</v>
      </c>
      <c r="K31" s="20">
        <f t="shared" si="5"/>
        <v>2225</v>
      </c>
      <c r="L31" s="19">
        <f t="shared" si="5"/>
        <v>2182.5</v>
      </c>
      <c r="M31" s="18">
        <f t="shared" si="5"/>
        <v>1.3720000000000001</v>
      </c>
      <c r="N31" s="17">
        <f t="shared" si="5"/>
        <v>1.1740999999999999</v>
      </c>
      <c r="O31" s="16">
        <f t="shared" si="5"/>
        <v>107.78</v>
      </c>
      <c r="P31" s="15">
        <f t="shared" si="5"/>
        <v>1573.05</v>
      </c>
      <c r="Q31" s="15">
        <f t="shared" si="5"/>
        <v>1576.19</v>
      </c>
      <c r="R31" s="15">
        <f t="shared" si="5"/>
        <v>1823.7841439040637</v>
      </c>
      <c r="S31" s="14">
        <f t="shared" si="5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44287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44287</v>
      </c>
      <c r="C9" s="46">
        <v>2212.5</v>
      </c>
      <c r="D9" s="45">
        <v>2212.5</v>
      </c>
      <c r="E9" s="44">
        <f t="shared" ref="E9:E28" si="0">AVERAGE(C9:D9)</f>
        <v>2212.5</v>
      </c>
      <c r="F9" s="46">
        <v>2236.5</v>
      </c>
      <c r="G9" s="45">
        <v>2236.5</v>
      </c>
      <c r="H9" s="44">
        <f t="shared" ref="H9:H28" si="1">AVERAGE(F9:G9)</f>
        <v>2236.5</v>
      </c>
      <c r="I9" s="46">
        <v>2266</v>
      </c>
      <c r="J9" s="45">
        <v>2266</v>
      </c>
      <c r="K9" s="44">
        <f t="shared" ref="K9:K28" si="2">AVERAGE(I9:J9)</f>
        <v>2266</v>
      </c>
      <c r="L9" s="46">
        <v>2264</v>
      </c>
      <c r="M9" s="45">
        <v>2264</v>
      </c>
      <c r="N9" s="44">
        <f t="shared" ref="N9:N28" si="3">AVERAGE(L9:M9)</f>
        <v>2264</v>
      </c>
      <c r="O9" s="46">
        <v>2266.5</v>
      </c>
      <c r="P9" s="45">
        <v>2266.5</v>
      </c>
      <c r="Q9" s="44">
        <f t="shared" ref="Q9:Q28" si="4">AVERAGE(O9:P9)</f>
        <v>2266.5</v>
      </c>
      <c r="R9" s="52">
        <v>2212.5</v>
      </c>
      <c r="S9" s="51">
        <v>1.3786</v>
      </c>
      <c r="T9" s="53">
        <v>1.1740999999999999</v>
      </c>
      <c r="U9" s="50">
        <v>110.76</v>
      </c>
      <c r="V9" s="43">
        <v>1604.89</v>
      </c>
      <c r="W9" s="43">
        <v>1621.83</v>
      </c>
      <c r="X9" s="49">
        <f t="shared" ref="X9:X28" si="5">R9/T9</f>
        <v>1884.422110552764</v>
      </c>
      <c r="Y9" s="48">
        <v>1.379</v>
      </c>
    </row>
    <row r="10" spans="1:25" x14ac:dyDescent="0.25">
      <c r="B10" s="47">
        <v>44292</v>
      </c>
      <c r="C10" s="46">
        <v>2247</v>
      </c>
      <c r="D10" s="45">
        <v>2247</v>
      </c>
      <c r="E10" s="44">
        <f t="shared" si="0"/>
        <v>2247</v>
      </c>
      <c r="F10" s="46">
        <v>2268.5</v>
      </c>
      <c r="G10" s="45">
        <v>2268.5</v>
      </c>
      <c r="H10" s="44">
        <f t="shared" si="1"/>
        <v>2268.5</v>
      </c>
      <c r="I10" s="46">
        <v>2294.5</v>
      </c>
      <c r="J10" s="45">
        <v>2294.5</v>
      </c>
      <c r="K10" s="44">
        <f t="shared" si="2"/>
        <v>2294.5</v>
      </c>
      <c r="L10" s="46">
        <v>2293</v>
      </c>
      <c r="M10" s="45">
        <v>2293</v>
      </c>
      <c r="N10" s="44">
        <f t="shared" si="3"/>
        <v>2293</v>
      </c>
      <c r="O10" s="46">
        <v>2295.5</v>
      </c>
      <c r="P10" s="45">
        <v>2295.5</v>
      </c>
      <c r="Q10" s="44">
        <f t="shared" si="4"/>
        <v>2295.5</v>
      </c>
      <c r="R10" s="52">
        <v>2247</v>
      </c>
      <c r="S10" s="51">
        <v>1.3825000000000001</v>
      </c>
      <c r="T10" s="51">
        <v>1.1806000000000001</v>
      </c>
      <c r="U10" s="50">
        <v>110.35</v>
      </c>
      <c r="V10" s="43">
        <v>1625.32</v>
      </c>
      <c r="W10" s="43">
        <v>1640.39</v>
      </c>
      <c r="X10" s="49">
        <f t="shared" si="5"/>
        <v>1903.2695239708621</v>
      </c>
      <c r="Y10" s="48">
        <v>1.3829</v>
      </c>
    </row>
    <row r="11" spans="1:25" x14ac:dyDescent="0.25">
      <c r="B11" s="47">
        <v>44293</v>
      </c>
      <c r="C11" s="46">
        <v>2239.5</v>
      </c>
      <c r="D11" s="45">
        <v>2239.5</v>
      </c>
      <c r="E11" s="44">
        <f t="shared" si="0"/>
        <v>2239.5</v>
      </c>
      <c r="F11" s="46">
        <v>2258.5</v>
      </c>
      <c r="G11" s="45">
        <v>2258.5</v>
      </c>
      <c r="H11" s="44">
        <f t="shared" si="1"/>
        <v>2258.5</v>
      </c>
      <c r="I11" s="46">
        <v>2293</v>
      </c>
      <c r="J11" s="45">
        <v>2293</v>
      </c>
      <c r="K11" s="44">
        <f t="shared" si="2"/>
        <v>2293</v>
      </c>
      <c r="L11" s="46">
        <v>2293</v>
      </c>
      <c r="M11" s="45">
        <v>2293</v>
      </c>
      <c r="N11" s="44">
        <f t="shared" si="3"/>
        <v>2293</v>
      </c>
      <c r="O11" s="46">
        <v>2295.5</v>
      </c>
      <c r="P11" s="45">
        <v>2295.5</v>
      </c>
      <c r="Q11" s="44">
        <f t="shared" si="4"/>
        <v>2295.5</v>
      </c>
      <c r="R11" s="52">
        <v>2239.5</v>
      </c>
      <c r="S11" s="51">
        <v>1.3815</v>
      </c>
      <c r="T11" s="51">
        <v>1.1889000000000001</v>
      </c>
      <c r="U11" s="50">
        <v>109.84</v>
      </c>
      <c r="V11" s="43">
        <v>1621.06</v>
      </c>
      <c r="W11" s="43">
        <v>1634.34</v>
      </c>
      <c r="X11" s="49">
        <f t="shared" si="5"/>
        <v>1883.6739843552864</v>
      </c>
      <c r="Y11" s="48">
        <v>1.3818999999999999</v>
      </c>
    </row>
    <row r="12" spans="1:25" x14ac:dyDescent="0.25">
      <c r="B12" s="47">
        <v>44294</v>
      </c>
      <c r="C12" s="46">
        <v>2267.5</v>
      </c>
      <c r="D12" s="45">
        <v>2267.5</v>
      </c>
      <c r="E12" s="44">
        <f t="shared" si="0"/>
        <v>2267.5</v>
      </c>
      <c r="F12" s="46">
        <v>2280</v>
      </c>
      <c r="G12" s="45">
        <v>2280</v>
      </c>
      <c r="H12" s="44">
        <f t="shared" si="1"/>
        <v>2280</v>
      </c>
      <c r="I12" s="46">
        <v>2314.5</v>
      </c>
      <c r="J12" s="45">
        <v>2314.5</v>
      </c>
      <c r="K12" s="44">
        <f t="shared" si="2"/>
        <v>2314.5</v>
      </c>
      <c r="L12" s="46">
        <v>2317.5</v>
      </c>
      <c r="M12" s="45">
        <v>2317.5</v>
      </c>
      <c r="N12" s="44">
        <f t="shared" si="3"/>
        <v>2317.5</v>
      </c>
      <c r="O12" s="46">
        <v>2320</v>
      </c>
      <c r="P12" s="45">
        <v>2320</v>
      </c>
      <c r="Q12" s="44">
        <f t="shared" si="4"/>
        <v>2320</v>
      </c>
      <c r="R12" s="52">
        <v>2267.5</v>
      </c>
      <c r="S12" s="51">
        <v>1.3766</v>
      </c>
      <c r="T12" s="51">
        <v>1.1879999999999999</v>
      </c>
      <c r="U12" s="50">
        <v>109.22</v>
      </c>
      <c r="V12" s="43">
        <v>1647.17</v>
      </c>
      <c r="W12" s="43">
        <v>1655.77</v>
      </c>
      <c r="X12" s="49">
        <f t="shared" si="5"/>
        <v>1908.6700336700337</v>
      </c>
      <c r="Y12" s="48">
        <v>1.377</v>
      </c>
    </row>
    <row r="13" spans="1:25" x14ac:dyDescent="0.25">
      <c r="B13" s="47">
        <v>44295</v>
      </c>
      <c r="C13" s="46">
        <v>2250</v>
      </c>
      <c r="D13" s="45">
        <v>2250</v>
      </c>
      <c r="E13" s="44">
        <f t="shared" si="0"/>
        <v>2250</v>
      </c>
      <c r="F13" s="46">
        <v>2267.5</v>
      </c>
      <c r="G13" s="45">
        <v>2267.5</v>
      </c>
      <c r="H13" s="44">
        <f t="shared" si="1"/>
        <v>2267.5</v>
      </c>
      <c r="I13" s="46">
        <v>2308</v>
      </c>
      <c r="J13" s="45">
        <v>2308</v>
      </c>
      <c r="K13" s="44">
        <f t="shared" si="2"/>
        <v>2308</v>
      </c>
      <c r="L13" s="46">
        <v>2309</v>
      </c>
      <c r="M13" s="45">
        <v>2309</v>
      </c>
      <c r="N13" s="44">
        <f t="shared" si="3"/>
        <v>2309</v>
      </c>
      <c r="O13" s="46">
        <v>2311.5</v>
      </c>
      <c r="P13" s="45">
        <v>2311.5</v>
      </c>
      <c r="Q13" s="44">
        <f t="shared" si="4"/>
        <v>2311.5</v>
      </c>
      <c r="R13" s="52">
        <v>2250</v>
      </c>
      <c r="S13" s="51">
        <v>1.3720000000000001</v>
      </c>
      <c r="T13" s="51">
        <v>1.1896</v>
      </c>
      <c r="U13" s="50">
        <v>109.72</v>
      </c>
      <c r="V13" s="43">
        <v>1639.94</v>
      </c>
      <c r="W13" s="43">
        <v>1652.22</v>
      </c>
      <c r="X13" s="49">
        <f t="shared" si="5"/>
        <v>1891.3920645595158</v>
      </c>
      <c r="Y13" s="48">
        <v>1.3724000000000001</v>
      </c>
    </row>
    <row r="14" spans="1:25" x14ac:dyDescent="0.25">
      <c r="B14" s="47">
        <v>44298</v>
      </c>
      <c r="C14" s="46">
        <v>2254</v>
      </c>
      <c r="D14" s="45">
        <v>2254</v>
      </c>
      <c r="E14" s="44">
        <f t="shared" si="0"/>
        <v>2254</v>
      </c>
      <c r="F14" s="46">
        <v>2268.5</v>
      </c>
      <c r="G14" s="45">
        <v>2268.5</v>
      </c>
      <c r="H14" s="44">
        <f t="shared" si="1"/>
        <v>2268.5</v>
      </c>
      <c r="I14" s="46">
        <v>2308</v>
      </c>
      <c r="J14" s="45">
        <v>2308</v>
      </c>
      <c r="K14" s="44">
        <f t="shared" si="2"/>
        <v>2308</v>
      </c>
      <c r="L14" s="46">
        <v>2312</v>
      </c>
      <c r="M14" s="45">
        <v>2312</v>
      </c>
      <c r="N14" s="44">
        <f t="shared" si="3"/>
        <v>2312</v>
      </c>
      <c r="O14" s="46">
        <v>2314.5</v>
      </c>
      <c r="P14" s="45">
        <v>2314.5</v>
      </c>
      <c r="Q14" s="44">
        <f t="shared" si="4"/>
        <v>2314.5</v>
      </c>
      <c r="R14" s="52">
        <v>2254</v>
      </c>
      <c r="S14" s="51">
        <v>1.3763000000000001</v>
      </c>
      <c r="T14" s="51">
        <v>1.1906000000000001</v>
      </c>
      <c r="U14" s="50">
        <v>109.35</v>
      </c>
      <c r="V14" s="43">
        <v>1637.72</v>
      </c>
      <c r="W14" s="43">
        <v>1647.78</v>
      </c>
      <c r="X14" s="49">
        <f t="shared" si="5"/>
        <v>1893.1631110364519</v>
      </c>
      <c r="Y14" s="48">
        <v>1.3767</v>
      </c>
    </row>
    <row r="15" spans="1:25" x14ac:dyDescent="0.25">
      <c r="B15" s="47">
        <v>44299</v>
      </c>
      <c r="C15" s="46">
        <v>2278</v>
      </c>
      <c r="D15" s="45">
        <v>2278</v>
      </c>
      <c r="E15" s="44">
        <f t="shared" si="0"/>
        <v>2278</v>
      </c>
      <c r="F15" s="46">
        <v>2293</v>
      </c>
      <c r="G15" s="45">
        <v>2293</v>
      </c>
      <c r="H15" s="44">
        <f t="shared" si="1"/>
        <v>2293</v>
      </c>
      <c r="I15" s="46">
        <v>2326</v>
      </c>
      <c r="J15" s="45">
        <v>2326</v>
      </c>
      <c r="K15" s="44">
        <f t="shared" si="2"/>
        <v>2326</v>
      </c>
      <c r="L15" s="46">
        <v>2331.5</v>
      </c>
      <c r="M15" s="45">
        <v>2331.5</v>
      </c>
      <c r="N15" s="44">
        <f t="shared" si="3"/>
        <v>2331.5</v>
      </c>
      <c r="O15" s="46">
        <v>2334</v>
      </c>
      <c r="P15" s="45">
        <v>2334</v>
      </c>
      <c r="Q15" s="44">
        <f t="shared" si="4"/>
        <v>2334</v>
      </c>
      <c r="R15" s="52">
        <v>2278</v>
      </c>
      <c r="S15" s="51">
        <v>1.3724000000000001</v>
      </c>
      <c r="T15" s="51">
        <v>1.1897</v>
      </c>
      <c r="U15" s="50">
        <v>109.41</v>
      </c>
      <c r="V15" s="43">
        <v>1659.87</v>
      </c>
      <c r="W15" s="43">
        <v>1670.31</v>
      </c>
      <c r="X15" s="49">
        <f t="shared" si="5"/>
        <v>1914.7684290157183</v>
      </c>
      <c r="Y15" s="48">
        <v>1.3728</v>
      </c>
    </row>
    <row r="16" spans="1:25" x14ac:dyDescent="0.25">
      <c r="B16" s="47">
        <v>44300</v>
      </c>
      <c r="C16" s="46">
        <v>2297.5</v>
      </c>
      <c r="D16" s="45">
        <v>2297.5</v>
      </c>
      <c r="E16" s="44">
        <f t="shared" si="0"/>
        <v>2297.5</v>
      </c>
      <c r="F16" s="46">
        <v>2315</v>
      </c>
      <c r="G16" s="45">
        <v>2315</v>
      </c>
      <c r="H16" s="44">
        <f t="shared" si="1"/>
        <v>2315</v>
      </c>
      <c r="I16" s="46">
        <v>2335.5</v>
      </c>
      <c r="J16" s="45">
        <v>2335.5</v>
      </c>
      <c r="K16" s="44">
        <f t="shared" si="2"/>
        <v>2335.5</v>
      </c>
      <c r="L16" s="46">
        <v>2336.5</v>
      </c>
      <c r="M16" s="45">
        <v>2336.5</v>
      </c>
      <c r="N16" s="44">
        <f t="shared" si="3"/>
        <v>2336.5</v>
      </c>
      <c r="O16" s="46">
        <v>2335</v>
      </c>
      <c r="P16" s="45">
        <v>2335</v>
      </c>
      <c r="Q16" s="44">
        <f t="shared" si="4"/>
        <v>2335</v>
      </c>
      <c r="R16" s="52">
        <v>2297.5</v>
      </c>
      <c r="S16" s="51">
        <v>1.3754999999999999</v>
      </c>
      <c r="T16" s="51">
        <v>1.196</v>
      </c>
      <c r="U16" s="50">
        <v>108.96</v>
      </c>
      <c r="V16" s="43">
        <v>1670.3</v>
      </c>
      <c r="W16" s="43">
        <v>1682.54</v>
      </c>
      <c r="X16" s="49">
        <f t="shared" si="5"/>
        <v>1920.9866220735787</v>
      </c>
      <c r="Y16" s="48">
        <v>1.3758999999999999</v>
      </c>
    </row>
    <row r="17" spans="2:25" x14ac:dyDescent="0.25">
      <c r="B17" s="47">
        <v>44301</v>
      </c>
      <c r="C17" s="46">
        <v>2328</v>
      </c>
      <c r="D17" s="45">
        <v>2328</v>
      </c>
      <c r="E17" s="44">
        <f t="shared" si="0"/>
        <v>2328</v>
      </c>
      <c r="F17" s="46">
        <v>2344</v>
      </c>
      <c r="G17" s="45">
        <v>2344</v>
      </c>
      <c r="H17" s="44">
        <f t="shared" si="1"/>
        <v>2344</v>
      </c>
      <c r="I17" s="46">
        <v>2356</v>
      </c>
      <c r="J17" s="45">
        <v>2356</v>
      </c>
      <c r="K17" s="44">
        <f t="shared" si="2"/>
        <v>2356</v>
      </c>
      <c r="L17" s="46">
        <v>2353</v>
      </c>
      <c r="M17" s="45">
        <v>2353</v>
      </c>
      <c r="N17" s="44">
        <f t="shared" si="3"/>
        <v>2353</v>
      </c>
      <c r="O17" s="46">
        <v>2355.5</v>
      </c>
      <c r="P17" s="45">
        <v>2355.5</v>
      </c>
      <c r="Q17" s="44">
        <f t="shared" si="4"/>
        <v>2355.5</v>
      </c>
      <c r="R17" s="52">
        <v>2328</v>
      </c>
      <c r="S17" s="51">
        <v>1.3787</v>
      </c>
      <c r="T17" s="51">
        <v>1.1967000000000001</v>
      </c>
      <c r="U17" s="50">
        <v>108.79</v>
      </c>
      <c r="V17" s="43">
        <v>1688.55</v>
      </c>
      <c r="W17" s="43">
        <v>1699.66</v>
      </c>
      <c r="X17" s="49">
        <f t="shared" si="5"/>
        <v>1945.3497117071947</v>
      </c>
      <c r="Y17" s="48">
        <v>1.3791</v>
      </c>
    </row>
    <row r="18" spans="2:25" x14ac:dyDescent="0.25">
      <c r="B18" s="47">
        <v>44302</v>
      </c>
      <c r="C18" s="46">
        <v>2308.5</v>
      </c>
      <c r="D18" s="45">
        <v>2308.5</v>
      </c>
      <c r="E18" s="44">
        <f t="shared" si="0"/>
        <v>2308.5</v>
      </c>
      <c r="F18" s="46">
        <v>2324.5</v>
      </c>
      <c r="G18" s="45">
        <v>2324.5</v>
      </c>
      <c r="H18" s="44">
        <f t="shared" si="1"/>
        <v>2324.5</v>
      </c>
      <c r="I18" s="46">
        <v>2337.5</v>
      </c>
      <c r="J18" s="45">
        <v>2337.5</v>
      </c>
      <c r="K18" s="44">
        <f t="shared" si="2"/>
        <v>2337.5</v>
      </c>
      <c r="L18" s="46">
        <v>2332.5</v>
      </c>
      <c r="M18" s="45">
        <v>2332.5</v>
      </c>
      <c r="N18" s="44">
        <f t="shared" si="3"/>
        <v>2332.5</v>
      </c>
      <c r="O18" s="46">
        <v>2330</v>
      </c>
      <c r="P18" s="45">
        <v>2330</v>
      </c>
      <c r="Q18" s="44">
        <f t="shared" si="4"/>
        <v>2330</v>
      </c>
      <c r="R18" s="52">
        <v>2308.5</v>
      </c>
      <c r="S18" s="51">
        <v>1.3802000000000001</v>
      </c>
      <c r="T18" s="51">
        <v>1.1982999999999999</v>
      </c>
      <c r="U18" s="50">
        <v>108.78</v>
      </c>
      <c r="V18" s="43">
        <v>1672.58</v>
      </c>
      <c r="W18" s="43">
        <v>1683.69</v>
      </c>
      <c r="X18" s="49">
        <f t="shared" si="5"/>
        <v>1926.4791788366854</v>
      </c>
      <c r="Y18" s="48">
        <v>1.3806</v>
      </c>
    </row>
    <row r="19" spans="2:25" x14ac:dyDescent="0.25">
      <c r="B19" s="47">
        <v>44305</v>
      </c>
      <c r="C19" s="46">
        <v>2331</v>
      </c>
      <c r="D19" s="45">
        <v>2331</v>
      </c>
      <c r="E19" s="44">
        <f t="shared" si="0"/>
        <v>2331</v>
      </c>
      <c r="F19" s="46">
        <v>2342.5</v>
      </c>
      <c r="G19" s="45">
        <v>2342.5</v>
      </c>
      <c r="H19" s="44">
        <f t="shared" si="1"/>
        <v>2342.5</v>
      </c>
      <c r="I19" s="46">
        <v>2353.5</v>
      </c>
      <c r="J19" s="45">
        <v>2353.5</v>
      </c>
      <c r="K19" s="44">
        <f t="shared" si="2"/>
        <v>2353.5</v>
      </c>
      <c r="L19" s="46">
        <v>2348.5</v>
      </c>
      <c r="M19" s="45">
        <v>2348.5</v>
      </c>
      <c r="N19" s="44">
        <f t="shared" si="3"/>
        <v>2348.5</v>
      </c>
      <c r="O19" s="46">
        <v>2346</v>
      </c>
      <c r="P19" s="45">
        <v>2346</v>
      </c>
      <c r="Q19" s="44">
        <f t="shared" si="4"/>
        <v>2346</v>
      </c>
      <c r="R19" s="52">
        <v>2331</v>
      </c>
      <c r="S19" s="51">
        <v>1.393</v>
      </c>
      <c r="T19" s="51">
        <v>1.2037</v>
      </c>
      <c r="U19" s="50">
        <v>108.13</v>
      </c>
      <c r="V19" s="43">
        <v>1673.37</v>
      </c>
      <c r="W19" s="43">
        <v>1681.14</v>
      </c>
      <c r="X19" s="49">
        <f t="shared" si="5"/>
        <v>1936.5290354739552</v>
      </c>
      <c r="Y19" s="48">
        <v>1.3934</v>
      </c>
    </row>
    <row r="20" spans="2:25" x14ac:dyDescent="0.25">
      <c r="B20" s="47">
        <v>44306</v>
      </c>
      <c r="C20" s="46">
        <v>2324</v>
      </c>
      <c r="D20" s="45">
        <v>2324</v>
      </c>
      <c r="E20" s="44">
        <f t="shared" si="0"/>
        <v>2324</v>
      </c>
      <c r="F20" s="46">
        <v>2330</v>
      </c>
      <c r="G20" s="45">
        <v>2330</v>
      </c>
      <c r="H20" s="44">
        <f t="shared" si="1"/>
        <v>2330</v>
      </c>
      <c r="I20" s="46">
        <v>2343.5</v>
      </c>
      <c r="J20" s="45">
        <v>2343.5</v>
      </c>
      <c r="K20" s="44">
        <f t="shared" si="2"/>
        <v>2343.5</v>
      </c>
      <c r="L20" s="46">
        <v>2338.5</v>
      </c>
      <c r="M20" s="45">
        <v>2338.5</v>
      </c>
      <c r="N20" s="44">
        <f t="shared" si="3"/>
        <v>2338.5</v>
      </c>
      <c r="O20" s="46">
        <v>2336</v>
      </c>
      <c r="P20" s="45">
        <v>2336</v>
      </c>
      <c r="Q20" s="44">
        <f t="shared" si="4"/>
        <v>2336</v>
      </c>
      <c r="R20" s="52">
        <v>2324</v>
      </c>
      <c r="S20" s="51">
        <v>1.3972</v>
      </c>
      <c r="T20" s="51">
        <v>1.2055</v>
      </c>
      <c r="U20" s="50">
        <v>108.42</v>
      </c>
      <c r="V20" s="43">
        <v>1663.33</v>
      </c>
      <c r="W20" s="43">
        <v>1667.14</v>
      </c>
      <c r="X20" s="49">
        <f t="shared" si="5"/>
        <v>1927.8307756117792</v>
      </c>
      <c r="Y20" s="48">
        <v>1.3976</v>
      </c>
    </row>
    <row r="21" spans="2:25" x14ac:dyDescent="0.25">
      <c r="B21" s="47">
        <v>44307</v>
      </c>
      <c r="C21" s="46">
        <v>2344</v>
      </c>
      <c r="D21" s="45">
        <v>2344</v>
      </c>
      <c r="E21" s="44">
        <f t="shared" si="0"/>
        <v>2344</v>
      </c>
      <c r="F21" s="46">
        <v>2337</v>
      </c>
      <c r="G21" s="45">
        <v>2337</v>
      </c>
      <c r="H21" s="44">
        <f t="shared" si="1"/>
        <v>2337</v>
      </c>
      <c r="I21" s="46">
        <v>2350</v>
      </c>
      <c r="J21" s="45">
        <v>2350</v>
      </c>
      <c r="K21" s="44">
        <f t="shared" si="2"/>
        <v>2350</v>
      </c>
      <c r="L21" s="46">
        <v>2347.5</v>
      </c>
      <c r="M21" s="45">
        <v>2347.5</v>
      </c>
      <c r="N21" s="44">
        <f t="shared" si="3"/>
        <v>2347.5</v>
      </c>
      <c r="O21" s="46">
        <v>2345</v>
      </c>
      <c r="P21" s="45">
        <v>2345</v>
      </c>
      <c r="Q21" s="44">
        <f t="shared" si="4"/>
        <v>2345</v>
      </c>
      <c r="R21" s="52">
        <v>2344</v>
      </c>
      <c r="S21" s="51">
        <v>1.3922000000000001</v>
      </c>
      <c r="T21" s="51">
        <v>1.2008000000000001</v>
      </c>
      <c r="U21" s="50">
        <v>108.13</v>
      </c>
      <c r="V21" s="43">
        <v>1683.67</v>
      </c>
      <c r="W21" s="43">
        <v>1678.16</v>
      </c>
      <c r="X21" s="49">
        <f t="shared" si="5"/>
        <v>1952.0319786808793</v>
      </c>
      <c r="Y21" s="48">
        <v>1.3926000000000001</v>
      </c>
    </row>
    <row r="22" spans="2:25" x14ac:dyDescent="0.25">
      <c r="B22" s="47">
        <v>44308</v>
      </c>
      <c r="C22" s="46">
        <v>2373.5</v>
      </c>
      <c r="D22" s="45">
        <v>2373.5</v>
      </c>
      <c r="E22" s="44">
        <f t="shared" si="0"/>
        <v>2373.5</v>
      </c>
      <c r="F22" s="46">
        <v>2368.5</v>
      </c>
      <c r="G22" s="45">
        <v>2368.5</v>
      </c>
      <c r="H22" s="44">
        <f t="shared" si="1"/>
        <v>2368.5</v>
      </c>
      <c r="I22" s="46">
        <v>2379.5</v>
      </c>
      <c r="J22" s="45">
        <v>2379.5</v>
      </c>
      <c r="K22" s="44">
        <f t="shared" si="2"/>
        <v>2379.5</v>
      </c>
      <c r="L22" s="46">
        <v>2374.5</v>
      </c>
      <c r="M22" s="45">
        <v>2374.5</v>
      </c>
      <c r="N22" s="44">
        <f t="shared" si="3"/>
        <v>2374.5</v>
      </c>
      <c r="O22" s="46">
        <v>2372</v>
      </c>
      <c r="P22" s="45">
        <v>2372</v>
      </c>
      <c r="Q22" s="44">
        <f t="shared" si="4"/>
        <v>2372</v>
      </c>
      <c r="R22" s="52">
        <v>2373.5</v>
      </c>
      <c r="S22" s="51">
        <v>1.3894</v>
      </c>
      <c r="T22" s="51">
        <v>1.2044999999999999</v>
      </c>
      <c r="U22" s="50">
        <v>108.09</v>
      </c>
      <c r="V22" s="43">
        <v>1708.29</v>
      </c>
      <c r="W22" s="43">
        <v>1704.2</v>
      </c>
      <c r="X22" s="49">
        <f t="shared" si="5"/>
        <v>1970.5271897052721</v>
      </c>
      <c r="Y22" s="48">
        <v>1.3897999999999999</v>
      </c>
    </row>
    <row r="23" spans="2:25" x14ac:dyDescent="0.25">
      <c r="B23" s="47">
        <v>44309</v>
      </c>
      <c r="C23" s="46">
        <v>2373.5</v>
      </c>
      <c r="D23" s="45">
        <v>2373.5</v>
      </c>
      <c r="E23" s="44">
        <f t="shared" si="0"/>
        <v>2373.5</v>
      </c>
      <c r="F23" s="46">
        <v>2378.5</v>
      </c>
      <c r="G23" s="45">
        <v>2378.5</v>
      </c>
      <c r="H23" s="44">
        <f t="shared" si="1"/>
        <v>2378.5</v>
      </c>
      <c r="I23" s="46">
        <v>2379</v>
      </c>
      <c r="J23" s="45">
        <v>2379</v>
      </c>
      <c r="K23" s="44">
        <f t="shared" si="2"/>
        <v>2379</v>
      </c>
      <c r="L23" s="46">
        <v>2370.5</v>
      </c>
      <c r="M23" s="45">
        <v>2370.5</v>
      </c>
      <c r="N23" s="44">
        <f t="shared" si="3"/>
        <v>2370.5</v>
      </c>
      <c r="O23" s="46">
        <v>2368</v>
      </c>
      <c r="P23" s="45">
        <v>2368</v>
      </c>
      <c r="Q23" s="44">
        <f t="shared" si="4"/>
        <v>2368</v>
      </c>
      <c r="R23" s="52">
        <v>2373.5</v>
      </c>
      <c r="S23" s="51">
        <v>1.3886000000000001</v>
      </c>
      <c r="T23" s="51">
        <v>1.2058</v>
      </c>
      <c r="U23" s="50">
        <v>107.78</v>
      </c>
      <c r="V23" s="43">
        <v>1709.28</v>
      </c>
      <c r="W23" s="43">
        <v>1712.38</v>
      </c>
      <c r="X23" s="49">
        <f t="shared" si="5"/>
        <v>1968.4027201857689</v>
      </c>
      <c r="Y23" s="48">
        <v>1.389</v>
      </c>
    </row>
    <row r="24" spans="2:25" x14ac:dyDescent="0.25">
      <c r="B24" s="47">
        <v>44312</v>
      </c>
      <c r="C24" s="46">
        <v>2388</v>
      </c>
      <c r="D24" s="45">
        <v>2388</v>
      </c>
      <c r="E24" s="44">
        <f t="shared" si="0"/>
        <v>2388</v>
      </c>
      <c r="F24" s="46">
        <v>2393.5</v>
      </c>
      <c r="G24" s="45">
        <v>2393.5</v>
      </c>
      <c r="H24" s="44">
        <f t="shared" si="1"/>
        <v>2393.5</v>
      </c>
      <c r="I24" s="46">
        <v>2394.5</v>
      </c>
      <c r="J24" s="45">
        <v>2394.5</v>
      </c>
      <c r="K24" s="44">
        <f t="shared" si="2"/>
        <v>2394.5</v>
      </c>
      <c r="L24" s="46">
        <v>2388</v>
      </c>
      <c r="M24" s="45">
        <v>2388</v>
      </c>
      <c r="N24" s="44">
        <f t="shared" si="3"/>
        <v>2388</v>
      </c>
      <c r="O24" s="46">
        <v>2382</v>
      </c>
      <c r="P24" s="45">
        <v>2382</v>
      </c>
      <c r="Q24" s="44">
        <f t="shared" si="4"/>
        <v>2382</v>
      </c>
      <c r="R24" s="52">
        <v>2388</v>
      </c>
      <c r="S24" s="51">
        <v>1.389</v>
      </c>
      <c r="T24" s="51">
        <v>1.2082999999999999</v>
      </c>
      <c r="U24" s="50">
        <v>108.02</v>
      </c>
      <c r="V24" s="43">
        <v>1719.22</v>
      </c>
      <c r="W24" s="43">
        <v>1722.69</v>
      </c>
      <c r="X24" s="49">
        <f t="shared" si="5"/>
        <v>1976.3303815277663</v>
      </c>
      <c r="Y24" s="48">
        <v>1.3894</v>
      </c>
    </row>
    <row r="25" spans="2:25" x14ac:dyDescent="0.25">
      <c r="B25" s="47">
        <v>44313</v>
      </c>
      <c r="C25" s="46">
        <v>2389</v>
      </c>
      <c r="D25" s="45">
        <v>2389</v>
      </c>
      <c r="E25" s="44">
        <f t="shared" si="0"/>
        <v>2389</v>
      </c>
      <c r="F25" s="46">
        <v>2394</v>
      </c>
      <c r="G25" s="45">
        <v>2394</v>
      </c>
      <c r="H25" s="44">
        <f t="shared" si="1"/>
        <v>2394</v>
      </c>
      <c r="I25" s="46">
        <v>2391.5</v>
      </c>
      <c r="J25" s="45">
        <v>2391.5</v>
      </c>
      <c r="K25" s="44">
        <f t="shared" si="2"/>
        <v>2391.5</v>
      </c>
      <c r="L25" s="46">
        <v>2382.5</v>
      </c>
      <c r="M25" s="45">
        <v>2382.5</v>
      </c>
      <c r="N25" s="44">
        <f t="shared" si="3"/>
        <v>2382.5</v>
      </c>
      <c r="O25" s="46">
        <v>2367.5</v>
      </c>
      <c r="P25" s="45">
        <v>2367.5</v>
      </c>
      <c r="Q25" s="44">
        <f t="shared" si="4"/>
        <v>2367.5</v>
      </c>
      <c r="R25" s="52">
        <v>2389</v>
      </c>
      <c r="S25" s="51">
        <v>1.3907</v>
      </c>
      <c r="T25" s="51">
        <v>1.2089000000000001</v>
      </c>
      <c r="U25" s="50">
        <v>108.24</v>
      </c>
      <c r="V25" s="43">
        <v>1717.84</v>
      </c>
      <c r="W25" s="43">
        <v>1720.94</v>
      </c>
      <c r="X25" s="49">
        <f t="shared" si="5"/>
        <v>1976.1766895524856</v>
      </c>
      <c r="Y25" s="48">
        <v>1.3911</v>
      </c>
    </row>
    <row r="26" spans="2:25" x14ac:dyDescent="0.25">
      <c r="B26" s="47">
        <v>44314</v>
      </c>
      <c r="C26" s="46">
        <v>2392.5</v>
      </c>
      <c r="D26" s="45">
        <v>2392.5</v>
      </c>
      <c r="E26" s="44">
        <f t="shared" si="0"/>
        <v>2392.5</v>
      </c>
      <c r="F26" s="46">
        <v>2397.5</v>
      </c>
      <c r="G26" s="45">
        <v>2397.5</v>
      </c>
      <c r="H26" s="44">
        <f t="shared" si="1"/>
        <v>2397.5</v>
      </c>
      <c r="I26" s="46">
        <v>2401</v>
      </c>
      <c r="J26" s="45">
        <v>2401</v>
      </c>
      <c r="K26" s="44">
        <f t="shared" si="2"/>
        <v>2401</v>
      </c>
      <c r="L26" s="46">
        <v>2392</v>
      </c>
      <c r="M26" s="45">
        <v>2392</v>
      </c>
      <c r="N26" s="44">
        <f t="shared" si="3"/>
        <v>2392</v>
      </c>
      <c r="O26" s="46">
        <v>2392</v>
      </c>
      <c r="P26" s="45">
        <v>2392</v>
      </c>
      <c r="Q26" s="44">
        <f t="shared" si="4"/>
        <v>2392</v>
      </c>
      <c r="R26" s="52">
        <v>2392.5</v>
      </c>
      <c r="S26" s="51">
        <v>1.3878999999999999</v>
      </c>
      <c r="T26" s="51">
        <v>1.2073</v>
      </c>
      <c r="U26" s="50">
        <v>108.9</v>
      </c>
      <c r="V26" s="43">
        <v>1723.83</v>
      </c>
      <c r="W26" s="43">
        <v>1726.93</v>
      </c>
      <c r="X26" s="49">
        <f t="shared" si="5"/>
        <v>1981.6946906319886</v>
      </c>
      <c r="Y26" s="48">
        <v>1.3883000000000001</v>
      </c>
    </row>
    <row r="27" spans="2:25" x14ac:dyDescent="0.25">
      <c r="B27" s="47">
        <v>44315</v>
      </c>
      <c r="C27" s="46">
        <v>2432</v>
      </c>
      <c r="D27" s="45">
        <v>2432</v>
      </c>
      <c r="E27" s="44">
        <f t="shared" si="0"/>
        <v>2432</v>
      </c>
      <c r="F27" s="46">
        <v>2429.5</v>
      </c>
      <c r="G27" s="45">
        <v>2429.5</v>
      </c>
      <c r="H27" s="44">
        <f t="shared" si="1"/>
        <v>2429.5</v>
      </c>
      <c r="I27" s="46">
        <v>2432.5</v>
      </c>
      <c r="J27" s="45">
        <v>2432.5</v>
      </c>
      <c r="K27" s="44">
        <f t="shared" si="2"/>
        <v>2432.5</v>
      </c>
      <c r="L27" s="46">
        <v>2424</v>
      </c>
      <c r="M27" s="45">
        <v>2424</v>
      </c>
      <c r="N27" s="44">
        <f t="shared" si="3"/>
        <v>2424</v>
      </c>
      <c r="O27" s="46">
        <v>2414</v>
      </c>
      <c r="P27" s="45">
        <v>2414</v>
      </c>
      <c r="Q27" s="44">
        <f t="shared" si="4"/>
        <v>2414</v>
      </c>
      <c r="R27" s="52">
        <v>2432</v>
      </c>
      <c r="S27" s="51">
        <v>1.3949</v>
      </c>
      <c r="T27" s="51">
        <v>1.2130000000000001</v>
      </c>
      <c r="U27" s="50">
        <v>108.98</v>
      </c>
      <c r="V27" s="43">
        <v>1743.49</v>
      </c>
      <c r="W27" s="43">
        <v>1741.2</v>
      </c>
      <c r="X27" s="49">
        <f t="shared" si="5"/>
        <v>2004.9464138499586</v>
      </c>
      <c r="Y27" s="48">
        <v>1.3953</v>
      </c>
    </row>
    <row r="28" spans="2:25" x14ac:dyDescent="0.25">
      <c r="B28" s="47">
        <v>44316</v>
      </c>
      <c r="C28" s="46">
        <v>2445</v>
      </c>
      <c r="D28" s="45">
        <v>2445</v>
      </c>
      <c r="E28" s="44">
        <f t="shared" si="0"/>
        <v>2445</v>
      </c>
      <c r="F28" s="46">
        <v>2438</v>
      </c>
      <c r="G28" s="45">
        <v>2438</v>
      </c>
      <c r="H28" s="44">
        <f t="shared" si="1"/>
        <v>2438</v>
      </c>
      <c r="I28" s="46">
        <v>2434</v>
      </c>
      <c r="J28" s="45">
        <v>2434</v>
      </c>
      <c r="K28" s="44">
        <f t="shared" si="2"/>
        <v>2434</v>
      </c>
      <c r="L28" s="46">
        <v>2422</v>
      </c>
      <c r="M28" s="45">
        <v>2422</v>
      </c>
      <c r="N28" s="44">
        <f t="shared" si="3"/>
        <v>2422</v>
      </c>
      <c r="O28" s="46">
        <v>2412</v>
      </c>
      <c r="P28" s="45">
        <v>2412</v>
      </c>
      <c r="Q28" s="44">
        <f t="shared" si="4"/>
        <v>2412</v>
      </c>
      <c r="R28" s="52">
        <v>2445</v>
      </c>
      <c r="S28" s="51">
        <v>1.3907</v>
      </c>
      <c r="T28" s="51">
        <v>1.2081</v>
      </c>
      <c r="U28" s="50">
        <v>108.92</v>
      </c>
      <c r="V28" s="43">
        <v>1758.11</v>
      </c>
      <c r="W28" s="43">
        <v>1752.7</v>
      </c>
      <c r="X28" s="49">
        <f t="shared" si="5"/>
        <v>2023.8390861683636</v>
      </c>
      <c r="Y28" s="48">
        <v>1.391</v>
      </c>
    </row>
    <row r="29" spans="2:25" s="10" customFormat="1" x14ac:dyDescent="0.25">
      <c r="B29" s="42" t="s">
        <v>11</v>
      </c>
      <c r="C29" s="41">
        <f>ROUND(AVERAGE(C9:C28),2)</f>
        <v>2323.75</v>
      </c>
      <c r="D29" s="40">
        <f>ROUND(AVERAGE(D9:D28),2)</f>
        <v>2323.75</v>
      </c>
      <c r="E29" s="39">
        <f>ROUND(AVERAGE(C29:D29),2)</f>
        <v>2323.75</v>
      </c>
      <c r="F29" s="41">
        <f>ROUND(AVERAGE(F9:F28),2)</f>
        <v>2333.25</v>
      </c>
      <c r="G29" s="40">
        <f>ROUND(AVERAGE(G9:G28),2)</f>
        <v>2333.25</v>
      </c>
      <c r="H29" s="39">
        <f>ROUND(AVERAGE(F29:G29),2)</f>
        <v>2333.25</v>
      </c>
      <c r="I29" s="41">
        <f>ROUND(AVERAGE(I9:I28),2)</f>
        <v>2349.9</v>
      </c>
      <c r="J29" s="40">
        <f>ROUND(AVERAGE(J9:J28),2)</f>
        <v>2349.9</v>
      </c>
      <c r="K29" s="39">
        <f>ROUND(AVERAGE(I29:J29),2)</f>
        <v>2349.9</v>
      </c>
      <c r="L29" s="41">
        <f>ROUND(AVERAGE(L9:L28),2)</f>
        <v>2346.5</v>
      </c>
      <c r="M29" s="40">
        <f>ROUND(AVERAGE(M9:M28),2)</f>
        <v>2346.5</v>
      </c>
      <c r="N29" s="39">
        <f>ROUND(AVERAGE(L29:M29),2)</f>
        <v>2346.5</v>
      </c>
      <c r="O29" s="41">
        <f>ROUND(AVERAGE(O9:O28),2)</f>
        <v>2344.63</v>
      </c>
      <c r="P29" s="40">
        <f>ROUND(AVERAGE(P9:P28),2)</f>
        <v>2344.63</v>
      </c>
      <c r="Q29" s="39">
        <f>ROUND(AVERAGE(O29:P29),2)</f>
        <v>2344.63</v>
      </c>
      <c r="R29" s="38">
        <f>ROUND(AVERAGE(R9:R28),2)</f>
        <v>2323.75</v>
      </c>
      <c r="S29" s="37">
        <f>ROUND(AVERAGE(S9:S28),4)</f>
        <v>1.3844000000000001</v>
      </c>
      <c r="T29" s="36">
        <f>ROUND(AVERAGE(T9:T28),4)</f>
        <v>1.1979</v>
      </c>
      <c r="U29" s="175">
        <f>ROUND(AVERAGE(U9:U28),2)</f>
        <v>108.94</v>
      </c>
      <c r="V29" s="35">
        <f>AVERAGE(V9:V28)</f>
        <v>1678.3914999999997</v>
      </c>
      <c r="W29" s="35">
        <f>AVERAGE(W9:W28)</f>
        <v>1684.8004999999998</v>
      </c>
      <c r="X29" s="35">
        <f>AVERAGE(X9:X28)</f>
        <v>1939.5241865583153</v>
      </c>
      <c r="Y29" s="34">
        <f>AVERAGE(Y9:Y28)</f>
        <v>1.38479</v>
      </c>
    </row>
    <row r="30" spans="2:25" s="5" customFormat="1" x14ac:dyDescent="0.25">
      <c r="B30" s="33" t="s">
        <v>12</v>
      </c>
      <c r="C30" s="32">
        <f t="shared" ref="C30:Y30" si="6">MAX(C9:C28)</f>
        <v>2445</v>
      </c>
      <c r="D30" s="31">
        <f t="shared" si="6"/>
        <v>2445</v>
      </c>
      <c r="E30" s="30">
        <f t="shared" si="6"/>
        <v>2445</v>
      </c>
      <c r="F30" s="32">
        <f t="shared" si="6"/>
        <v>2438</v>
      </c>
      <c r="G30" s="31">
        <f t="shared" si="6"/>
        <v>2438</v>
      </c>
      <c r="H30" s="30">
        <f t="shared" si="6"/>
        <v>2438</v>
      </c>
      <c r="I30" s="32">
        <f t="shared" si="6"/>
        <v>2434</v>
      </c>
      <c r="J30" s="31">
        <f t="shared" si="6"/>
        <v>2434</v>
      </c>
      <c r="K30" s="30">
        <f t="shared" si="6"/>
        <v>2434</v>
      </c>
      <c r="L30" s="32">
        <f t="shared" si="6"/>
        <v>2424</v>
      </c>
      <c r="M30" s="31">
        <f t="shared" si="6"/>
        <v>2424</v>
      </c>
      <c r="N30" s="30">
        <f t="shared" si="6"/>
        <v>2424</v>
      </c>
      <c r="O30" s="32">
        <f t="shared" si="6"/>
        <v>2414</v>
      </c>
      <c r="P30" s="31">
        <f t="shared" si="6"/>
        <v>2414</v>
      </c>
      <c r="Q30" s="30">
        <f t="shared" si="6"/>
        <v>2414</v>
      </c>
      <c r="R30" s="29">
        <f t="shared" si="6"/>
        <v>2445</v>
      </c>
      <c r="S30" s="28">
        <f t="shared" si="6"/>
        <v>1.3972</v>
      </c>
      <c r="T30" s="27">
        <f t="shared" si="6"/>
        <v>1.2130000000000001</v>
      </c>
      <c r="U30" s="26">
        <f t="shared" si="6"/>
        <v>110.76</v>
      </c>
      <c r="V30" s="25">
        <f t="shared" si="6"/>
        <v>1758.11</v>
      </c>
      <c r="W30" s="25">
        <f t="shared" si="6"/>
        <v>1752.7</v>
      </c>
      <c r="X30" s="25">
        <f t="shared" si="6"/>
        <v>2023.8390861683636</v>
      </c>
      <c r="Y30" s="24">
        <f t="shared" si="6"/>
        <v>1.3976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2212.5</v>
      </c>
      <c r="D31" s="21">
        <f t="shared" si="7"/>
        <v>2212.5</v>
      </c>
      <c r="E31" s="20">
        <f t="shared" si="7"/>
        <v>2212.5</v>
      </c>
      <c r="F31" s="22">
        <f t="shared" si="7"/>
        <v>2236.5</v>
      </c>
      <c r="G31" s="21">
        <f t="shared" si="7"/>
        <v>2236.5</v>
      </c>
      <c r="H31" s="20">
        <f t="shared" si="7"/>
        <v>2236.5</v>
      </c>
      <c r="I31" s="22">
        <f t="shared" si="7"/>
        <v>2266</v>
      </c>
      <c r="J31" s="21">
        <f t="shared" si="7"/>
        <v>2266</v>
      </c>
      <c r="K31" s="20">
        <f t="shared" si="7"/>
        <v>2266</v>
      </c>
      <c r="L31" s="22">
        <f t="shared" si="7"/>
        <v>2264</v>
      </c>
      <c r="M31" s="21">
        <f t="shared" si="7"/>
        <v>2264</v>
      </c>
      <c r="N31" s="20">
        <f t="shared" si="7"/>
        <v>2264</v>
      </c>
      <c r="O31" s="22">
        <f t="shared" si="7"/>
        <v>2266.5</v>
      </c>
      <c r="P31" s="21">
        <f t="shared" si="7"/>
        <v>2266.5</v>
      </c>
      <c r="Q31" s="20">
        <f t="shared" si="7"/>
        <v>2266.5</v>
      </c>
      <c r="R31" s="19">
        <f t="shared" si="7"/>
        <v>2212.5</v>
      </c>
      <c r="S31" s="18">
        <f t="shared" si="7"/>
        <v>1.3720000000000001</v>
      </c>
      <c r="T31" s="17">
        <f t="shared" si="7"/>
        <v>1.1740999999999999</v>
      </c>
      <c r="U31" s="16">
        <f t="shared" si="7"/>
        <v>107.78</v>
      </c>
      <c r="V31" s="15">
        <f t="shared" si="7"/>
        <v>1604.89</v>
      </c>
      <c r="W31" s="15">
        <f t="shared" si="7"/>
        <v>1621.83</v>
      </c>
      <c r="X31" s="15">
        <f t="shared" si="7"/>
        <v>1883.6739843552864</v>
      </c>
      <c r="Y31" s="14">
        <f t="shared" si="7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44287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44287</v>
      </c>
      <c r="C9" s="46">
        <v>2765.5</v>
      </c>
      <c r="D9" s="45">
        <v>2765.5</v>
      </c>
      <c r="E9" s="44">
        <f t="shared" ref="E9:E28" si="0">AVERAGE(C9:D9)</f>
        <v>2765.5</v>
      </c>
      <c r="F9" s="46">
        <v>2781.5</v>
      </c>
      <c r="G9" s="45">
        <v>2781.5</v>
      </c>
      <c r="H9" s="44">
        <f t="shared" ref="H9:H28" si="1">AVERAGE(F9:G9)</f>
        <v>2781.5</v>
      </c>
      <c r="I9" s="46">
        <v>2785.5</v>
      </c>
      <c r="J9" s="45">
        <v>2785.5</v>
      </c>
      <c r="K9" s="44">
        <f t="shared" ref="K9:K28" si="2">AVERAGE(I9:J9)</f>
        <v>2785.5</v>
      </c>
      <c r="L9" s="46">
        <v>2741.5</v>
      </c>
      <c r="M9" s="45">
        <v>2741.5</v>
      </c>
      <c r="N9" s="44">
        <f t="shared" ref="N9:N28" si="3">AVERAGE(L9:M9)</f>
        <v>2741.5</v>
      </c>
      <c r="O9" s="46">
        <v>2726.5</v>
      </c>
      <c r="P9" s="45">
        <v>2726.5</v>
      </c>
      <c r="Q9" s="44">
        <f t="shared" ref="Q9:Q28" si="4">AVERAGE(O9:P9)</f>
        <v>2726.5</v>
      </c>
      <c r="R9" s="52">
        <v>2765.5</v>
      </c>
      <c r="S9" s="51">
        <v>1.3786</v>
      </c>
      <c r="T9" s="53">
        <v>1.1740999999999999</v>
      </c>
      <c r="U9" s="50">
        <v>110.76</v>
      </c>
      <c r="V9" s="43">
        <v>2006.02</v>
      </c>
      <c r="W9" s="43">
        <v>2017.04</v>
      </c>
      <c r="X9" s="49">
        <f t="shared" ref="X9:X28" si="5">R9/T9</f>
        <v>2355.4211736649349</v>
      </c>
      <c r="Y9" s="48">
        <v>1.379</v>
      </c>
    </row>
    <row r="10" spans="1:25" x14ac:dyDescent="0.25">
      <c r="B10" s="47">
        <v>44292</v>
      </c>
      <c r="C10" s="46">
        <v>2813.5</v>
      </c>
      <c r="D10" s="45">
        <v>2813.5</v>
      </c>
      <c r="E10" s="44">
        <f t="shared" si="0"/>
        <v>2813.5</v>
      </c>
      <c r="F10" s="46">
        <v>2833</v>
      </c>
      <c r="G10" s="45">
        <v>2833</v>
      </c>
      <c r="H10" s="44">
        <f t="shared" si="1"/>
        <v>2833</v>
      </c>
      <c r="I10" s="46">
        <v>2834.5</v>
      </c>
      <c r="J10" s="45">
        <v>2834.5</v>
      </c>
      <c r="K10" s="44">
        <f t="shared" si="2"/>
        <v>2834.5</v>
      </c>
      <c r="L10" s="46">
        <v>2784.5</v>
      </c>
      <c r="M10" s="45">
        <v>2784.5</v>
      </c>
      <c r="N10" s="44">
        <f t="shared" si="3"/>
        <v>2784.5</v>
      </c>
      <c r="O10" s="46">
        <v>2769.5</v>
      </c>
      <c r="P10" s="45">
        <v>2769.5</v>
      </c>
      <c r="Q10" s="44">
        <f t="shared" si="4"/>
        <v>2769.5</v>
      </c>
      <c r="R10" s="52">
        <v>2813.5</v>
      </c>
      <c r="S10" s="51">
        <v>1.3825000000000001</v>
      </c>
      <c r="T10" s="51">
        <v>1.1806000000000001</v>
      </c>
      <c r="U10" s="50">
        <v>110.35</v>
      </c>
      <c r="V10" s="43">
        <v>2035.08</v>
      </c>
      <c r="W10" s="43">
        <v>2048.59</v>
      </c>
      <c r="X10" s="49">
        <f t="shared" si="5"/>
        <v>2383.1102829069964</v>
      </c>
      <c r="Y10" s="48">
        <v>1.3829</v>
      </c>
    </row>
    <row r="11" spans="1:25" x14ac:dyDescent="0.25">
      <c r="B11" s="47">
        <v>44293</v>
      </c>
      <c r="C11" s="46">
        <v>2807</v>
      </c>
      <c r="D11" s="45">
        <v>2807</v>
      </c>
      <c r="E11" s="44">
        <f t="shared" si="0"/>
        <v>2807</v>
      </c>
      <c r="F11" s="46">
        <v>2827.5</v>
      </c>
      <c r="G11" s="45">
        <v>2827.5</v>
      </c>
      <c r="H11" s="44">
        <f t="shared" si="1"/>
        <v>2827.5</v>
      </c>
      <c r="I11" s="46">
        <v>2828.5</v>
      </c>
      <c r="J11" s="45">
        <v>2828.5</v>
      </c>
      <c r="K11" s="44">
        <f t="shared" si="2"/>
        <v>2828.5</v>
      </c>
      <c r="L11" s="46">
        <v>2778</v>
      </c>
      <c r="M11" s="45">
        <v>2778</v>
      </c>
      <c r="N11" s="44">
        <f t="shared" si="3"/>
        <v>2778</v>
      </c>
      <c r="O11" s="46">
        <v>2763</v>
      </c>
      <c r="P11" s="45">
        <v>2763</v>
      </c>
      <c r="Q11" s="44">
        <f t="shared" si="4"/>
        <v>2763</v>
      </c>
      <c r="R11" s="52">
        <v>2807</v>
      </c>
      <c r="S11" s="51">
        <v>1.3815</v>
      </c>
      <c r="T11" s="51">
        <v>1.1889000000000001</v>
      </c>
      <c r="U11" s="50">
        <v>109.84</v>
      </c>
      <c r="V11" s="43">
        <v>2031.85</v>
      </c>
      <c r="W11" s="43">
        <v>2046.1</v>
      </c>
      <c r="X11" s="49">
        <f t="shared" si="5"/>
        <v>2361.0059719068045</v>
      </c>
      <c r="Y11" s="48">
        <v>1.3818999999999999</v>
      </c>
    </row>
    <row r="12" spans="1:25" x14ac:dyDescent="0.25">
      <c r="B12" s="47">
        <v>44294</v>
      </c>
      <c r="C12" s="46">
        <v>2827.5</v>
      </c>
      <c r="D12" s="45">
        <v>2827.5</v>
      </c>
      <c r="E12" s="44">
        <f t="shared" si="0"/>
        <v>2827.5</v>
      </c>
      <c r="F12" s="46">
        <v>2849</v>
      </c>
      <c r="G12" s="45">
        <v>2849</v>
      </c>
      <c r="H12" s="44">
        <f t="shared" si="1"/>
        <v>2849</v>
      </c>
      <c r="I12" s="46">
        <v>2848</v>
      </c>
      <c r="J12" s="45">
        <v>2848</v>
      </c>
      <c r="K12" s="44">
        <f t="shared" si="2"/>
        <v>2848</v>
      </c>
      <c r="L12" s="46">
        <v>2798</v>
      </c>
      <c r="M12" s="45">
        <v>2798</v>
      </c>
      <c r="N12" s="44">
        <f t="shared" si="3"/>
        <v>2798</v>
      </c>
      <c r="O12" s="46">
        <v>2783</v>
      </c>
      <c r="P12" s="45">
        <v>2783</v>
      </c>
      <c r="Q12" s="44">
        <f t="shared" si="4"/>
        <v>2783</v>
      </c>
      <c r="R12" s="52">
        <v>2827.5</v>
      </c>
      <c r="S12" s="51">
        <v>1.3766</v>
      </c>
      <c r="T12" s="51">
        <v>1.1879999999999999</v>
      </c>
      <c r="U12" s="50">
        <v>109.22</v>
      </c>
      <c r="V12" s="43">
        <v>2053.9699999999998</v>
      </c>
      <c r="W12" s="43">
        <v>2068.9899999999998</v>
      </c>
      <c r="X12" s="49">
        <f t="shared" si="5"/>
        <v>2380.0505050505053</v>
      </c>
      <c r="Y12" s="48">
        <v>1.377</v>
      </c>
    </row>
    <row r="13" spans="1:25" x14ac:dyDescent="0.25">
      <c r="B13" s="47">
        <v>44295</v>
      </c>
      <c r="C13" s="46">
        <v>2807</v>
      </c>
      <c r="D13" s="45">
        <v>2807</v>
      </c>
      <c r="E13" s="44">
        <f t="shared" si="0"/>
        <v>2807</v>
      </c>
      <c r="F13" s="46">
        <v>2828</v>
      </c>
      <c r="G13" s="45">
        <v>2828</v>
      </c>
      <c r="H13" s="44">
        <f t="shared" si="1"/>
        <v>2828</v>
      </c>
      <c r="I13" s="46">
        <v>2831</v>
      </c>
      <c r="J13" s="45">
        <v>2831</v>
      </c>
      <c r="K13" s="44">
        <f t="shared" si="2"/>
        <v>2831</v>
      </c>
      <c r="L13" s="46">
        <v>2785.5</v>
      </c>
      <c r="M13" s="45">
        <v>2785.5</v>
      </c>
      <c r="N13" s="44">
        <f t="shared" si="3"/>
        <v>2785.5</v>
      </c>
      <c r="O13" s="46">
        <v>2770.5</v>
      </c>
      <c r="P13" s="45">
        <v>2770.5</v>
      </c>
      <c r="Q13" s="44">
        <f t="shared" si="4"/>
        <v>2770.5</v>
      </c>
      <c r="R13" s="52">
        <v>2807</v>
      </c>
      <c r="S13" s="51">
        <v>1.3720000000000001</v>
      </c>
      <c r="T13" s="51">
        <v>1.1896</v>
      </c>
      <c r="U13" s="50">
        <v>109.72</v>
      </c>
      <c r="V13" s="43">
        <v>2045.92</v>
      </c>
      <c r="W13" s="43">
        <v>2060.62</v>
      </c>
      <c r="X13" s="49">
        <f t="shared" si="5"/>
        <v>2359.6166778749161</v>
      </c>
      <c r="Y13" s="48">
        <v>1.3724000000000001</v>
      </c>
    </row>
    <row r="14" spans="1:25" x14ac:dyDescent="0.25">
      <c r="B14" s="47">
        <v>44298</v>
      </c>
      <c r="C14" s="46">
        <v>2759</v>
      </c>
      <c r="D14" s="45">
        <v>2759</v>
      </c>
      <c r="E14" s="44">
        <f t="shared" si="0"/>
        <v>2759</v>
      </c>
      <c r="F14" s="46">
        <v>2782.5</v>
      </c>
      <c r="G14" s="45">
        <v>2782.5</v>
      </c>
      <c r="H14" s="44">
        <f t="shared" si="1"/>
        <v>2782.5</v>
      </c>
      <c r="I14" s="46">
        <v>2785</v>
      </c>
      <c r="J14" s="45">
        <v>2785</v>
      </c>
      <c r="K14" s="44">
        <f t="shared" si="2"/>
        <v>2785</v>
      </c>
      <c r="L14" s="46">
        <v>2740</v>
      </c>
      <c r="M14" s="45">
        <v>2740</v>
      </c>
      <c r="N14" s="44">
        <f t="shared" si="3"/>
        <v>2740</v>
      </c>
      <c r="O14" s="46">
        <v>2725</v>
      </c>
      <c r="P14" s="45">
        <v>2725</v>
      </c>
      <c r="Q14" s="44">
        <f t="shared" si="4"/>
        <v>2725</v>
      </c>
      <c r="R14" s="52">
        <v>2759</v>
      </c>
      <c r="S14" s="51">
        <v>1.3763000000000001</v>
      </c>
      <c r="T14" s="51">
        <v>1.1906000000000001</v>
      </c>
      <c r="U14" s="50">
        <v>109.35</v>
      </c>
      <c r="V14" s="43">
        <v>2004.65</v>
      </c>
      <c r="W14" s="43">
        <v>2021.14</v>
      </c>
      <c r="X14" s="49">
        <f t="shared" si="5"/>
        <v>2317.318998824122</v>
      </c>
      <c r="Y14" s="48">
        <v>1.3767</v>
      </c>
    </row>
    <row r="15" spans="1:25" x14ac:dyDescent="0.25">
      <c r="B15" s="47">
        <v>44299</v>
      </c>
      <c r="C15" s="46">
        <v>2754.5</v>
      </c>
      <c r="D15" s="45">
        <v>2754.5</v>
      </c>
      <c r="E15" s="44">
        <f t="shared" si="0"/>
        <v>2754.5</v>
      </c>
      <c r="F15" s="46">
        <v>2776</v>
      </c>
      <c r="G15" s="45">
        <v>2776</v>
      </c>
      <c r="H15" s="44">
        <f t="shared" si="1"/>
        <v>2776</v>
      </c>
      <c r="I15" s="46">
        <v>2795</v>
      </c>
      <c r="J15" s="45">
        <v>2795</v>
      </c>
      <c r="K15" s="44">
        <f t="shared" si="2"/>
        <v>2795</v>
      </c>
      <c r="L15" s="46">
        <v>2769.5</v>
      </c>
      <c r="M15" s="45">
        <v>2769.5</v>
      </c>
      <c r="N15" s="44">
        <f t="shared" si="3"/>
        <v>2769.5</v>
      </c>
      <c r="O15" s="46">
        <v>2754.5</v>
      </c>
      <c r="P15" s="45">
        <v>2754.5</v>
      </c>
      <c r="Q15" s="44">
        <f t="shared" si="4"/>
        <v>2754.5</v>
      </c>
      <c r="R15" s="52">
        <v>2754.5</v>
      </c>
      <c r="S15" s="51">
        <v>1.3724000000000001</v>
      </c>
      <c r="T15" s="51">
        <v>1.1897</v>
      </c>
      <c r="U15" s="50">
        <v>109.41</v>
      </c>
      <c r="V15" s="43">
        <v>2007.07</v>
      </c>
      <c r="W15" s="43">
        <v>2022.14</v>
      </c>
      <c r="X15" s="49">
        <f t="shared" si="5"/>
        <v>2315.2895687988571</v>
      </c>
      <c r="Y15" s="48">
        <v>1.3728</v>
      </c>
    </row>
    <row r="16" spans="1:25" x14ac:dyDescent="0.25">
      <c r="B16" s="47">
        <v>44300</v>
      </c>
      <c r="C16" s="46">
        <v>2789.5</v>
      </c>
      <c r="D16" s="45">
        <v>2789.5</v>
      </c>
      <c r="E16" s="44">
        <f t="shared" si="0"/>
        <v>2789.5</v>
      </c>
      <c r="F16" s="46">
        <v>2811.5</v>
      </c>
      <c r="G16" s="45">
        <v>2811.5</v>
      </c>
      <c r="H16" s="44">
        <f t="shared" si="1"/>
        <v>2811.5</v>
      </c>
      <c r="I16" s="46">
        <v>2829.5</v>
      </c>
      <c r="J16" s="45">
        <v>2829.5</v>
      </c>
      <c r="K16" s="44">
        <f t="shared" si="2"/>
        <v>2829.5</v>
      </c>
      <c r="L16" s="46">
        <v>2804</v>
      </c>
      <c r="M16" s="45">
        <v>2804</v>
      </c>
      <c r="N16" s="44">
        <f t="shared" si="3"/>
        <v>2804</v>
      </c>
      <c r="O16" s="46">
        <v>2789</v>
      </c>
      <c r="P16" s="45">
        <v>2789</v>
      </c>
      <c r="Q16" s="44">
        <f t="shared" si="4"/>
        <v>2789</v>
      </c>
      <c r="R16" s="52">
        <v>2789.5</v>
      </c>
      <c r="S16" s="51">
        <v>1.3754999999999999</v>
      </c>
      <c r="T16" s="51">
        <v>1.196</v>
      </c>
      <c r="U16" s="50">
        <v>108.96</v>
      </c>
      <c r="V16" s="43">
        <v>2027.99</v>
      </c>
      <c r="W16" s="43">
        <v>2043.39</v>
      </c>
      <c r="X16" s="49">
        <f t="shared" si="5"/>
        <v>2332.3578595317726</v>
      </c>
      <c r="Y16" s="48">
        <v>1.3758999999999999</v>
      </c>
    </row>
    <row r="17" spans="2:25" x14ac:dyDescent="0.25">
      <c r="B17" s="47">
        <v>44301</v>
      </c>
      <c r="C17" s="46">
        <v>2809.5</v>
      </c>
      <c r="D17" s="45">
        <v>2809.5</v>
      </c>
      <c r="E17" s="44">
        <f t="shared" si="0"/>
        <v>2809.5</v>
      </c>
      <c r="F17" s="46">
        <v>2833</v>
      </c>
      <c r="G17" s="45">
        <v>2833</v>
      </c>
      <c r="H17" s="44">
        <f t="shared" si="1"/>
        <v>2833</v>
      </c>
      <c r="I17" s="46">
        <v>2848.5</v>
      </c>
      <c r="J17" s="45">
        <v>2848.5</v>
      </c>
      <c r="K17" s="44">
        <f t="shared" si="2"/>
        <v>2848.5</v>
      </c>
      <c r="L17" s="46">
        <v>2823</v>
      </c>
      <c r="M17" s="45">
        <v>2823</v>
      </c>
      <c r="N17" s="44">
        <f t="shared" si="3"/>
        <v>2823</v>
      </c>
      <c r="O17" s="46">
        <v>2808</v>
      </c>
      <c r="P17" s="45">
        <v>2808</v>
      </c>
      <c r="Q17" s="44">
        <f t="shared" si="4"/>
        <v>2808</v>
      </c>
      <c r="R17" s="52">
        <v>2809.5</v>
      </c>
      <c r="S17" s="51">
        <v>1.3787</v>
      </c>
      <c r="T17" s="51">
        <v>1.1967000000000001</v>
      </c>
      <c r="U17" s="50">
        <v>108.79</v>
      </c>
      <c r="V17" s="43">
        <v>2037.79</v>
      </c>
      <c r="W17" s="43">
        <v>2054.2399999999998</v>
      </c>
      <c r="X17" s="49">
        <f t="shared" si="5"/>
        <v>2347.7061920280771</v>
      </c>
      <c r="Y17" s="48">
        <v>1.3791</v>
      </c>
    </row>
    <row r="18" spans="2:25" x14ac:dyDescent="0.25">
      <c r="B18" s="47">
        <v>44302</v>
      </c>
      <c r="C18" s="46">
        <v>2853.5</v>
      </c>
      <c r="D18" s="45">
        <v>2853.5</v>
      </c>
      <c r="E18" s="44">
        <f t="shared" si="0"/>
        <v>2853.5</v>
      </c>
      <c r="F18" s="46">
        <v>2876</v>
      </c>
      <c r="G18" s="45">
        <v>2876</v>
      </c>
      <c r="H18" s="44">
        <f t="shared" si="1"/>
        <v>2876</v>
      </c>
      <c r="I18" s="46">
        <v>2890</v>
      </c>
      <c r="J18" s="45">
        <v>2890</v>
      </c>
      <c r="K18" s="44">
        <f t="shared" si="2"/>
        <v>2890</v>
      </c>
      <c r="L18" s="46">
        <v>2859.5</v>
      </c>
      <c r="M18" s="45">
        <v>2859.5</v>
      </c>
      <c r="N18" s="44">
        <f t="shared" si="3"/>
        <v>2859.5</v>
      </c>
      <c r="O18" s="46">
        <v>2844.5</v>
      </c>
      <c r="P18" s="45">
        <v>2844.5</v>
      </c>
      <c r="Q18" s="44">
        <f t="shared" si="4"/>
        <v>2844.5</v>
      </c>
      <c r="R18" s="52">
        <v>2853.5</v>
      </c>
      <c r="S18" s="51">
        <v>1.3802000000000001</v>
      </c>
      <c r="T18" s="51">
        <v>1.1982999999999999</v>
      </c>
      <c r="U18" s="50">
        <v>108.78</v>
      </c>
      <c r="V18" s="43">
        <v>2067.4499999999998</v>
      </c>
      <c r="W18" s="43">
        <v>2083.15</v>
      </c>
      <c r="X18" s="49">
        <f t="shared" si="5"/>
        <v>2381.290161061504</v>
      </c>
      <c r="Y18" s="48">
        <v>1.3806</v>
      </c>
    </row>
    <row r="19" spans="2:25" x14ac:dyDescent="0.25">
      <c r="B19" s="47">
        <v>44305</v>
      </c>
      <c r="C19" s="46">
        <v>2842</v>
      </c>
      <c r="D19" s="45">
        <v>2842</v>
      </c>
      <c r="E19" s="44">
        <f t="shared" si="0"/>
        <v>2842</v>
      </c>
      <c r="F19" s="46">
        <v>2864.5</v>
      </c>
      <c r="G19" s="45">
        <v>2864.5</v>
      </c>
      <c r="H19" s="44">
        <f t="shared" si="1"/>
        <v>2864.5</v>
      </c>
      <c r="I19" s="46">
        <v>2870.5</v>
      </c>
      <c r="J19" s="45">
        <v>2870.5</v>
      </c>
      <c r="K19" s="44">
        <f t="shared" si="2"/>
        <v>2870.5</v>
      </c>
      <c r="L19" s="46">
        <v>2840.5</v>
      </c>
      <c r="M19" s="45">
        <v>2840.5</v>
      </c>
      <c r="N19" s="44">
        <f t="shared" si="3"/>
        <v>2840.5</v>
      </c>
      <c r="O19" s="46">
        <v>2825.5</v>
      </c>
      <c r="P19" s="45">
        <v>2825.5</v>
      </c>
      <c r="Q19" s="44">
        <f t="shared" si="4"/>
        <v>2825.5</v>
      </c>
      <c r="R19" s="52">
        <v>2842</v>
      </c>
      <c r="S19" s="51">
        <v>1.393</v>
      </c>
      <c r="T19" s="51">
        <v>1.2037</v>
      </c>
      <c r="U19" s="50">
        <v>108.13</v>
      </c>
      <c r="V19" s="43">
        <v>2040.2</v>
      </c>
      <c r="W19" s="43">
        <v>2055.7600000000002</v>
      </c>
      <c r="X19" s="49">
        <f t="shared" si="5"/>
        <v>2361.0534186259033</v>
      </c>
      <c r="Y19" s="48">
        <v>1.3934</v>
      </c>
    </row>
    <row r="20" spans="2:25" x14ac:dyDescent="0.25">
      <c r="B20" s="47">
        <v>44306</v>
      </c>
      <c r="C20" s="46">
        <v>2825</v>
      </c>
      <c r="D20" s="45">
        <v>2825</v>
      </c>
      <c r="E20" s="44">
        <f t="shared" si="0"/>
        <v>2825</v>
      </c>
      <c r="F20" s="46">
        <v>2848</v>
      </c>
      <c r="G20" s="45">
        <v>2848</v>
      </c>
      <c r="H20" s="44">
        <f t="shared" si="1"/>
        <v>2848</v>
      </c>
      <c r="I20" s="46">
        <v>2850.5</v>
      </c>
      <c r="J20" s="45">
        <v>2850.5</v>
      </c>
      <c r="K20" s="44">
        <f t="shared" si="2"/>
        <v>2850.5</v>
      </c>
      <c r="L20" s="46">
        <v>2820.5</v>
      </c>
      <c r="M20" s="45">
        <v>2820.5</v>
      </c>
      <c r="N20" s="44">
        <f t="shared" si="3"/>
        <v>2820.5</v>
      </c>
      <c r="O20" s="46">
        <v>2805.5</v>
      </c>
      <c r="P20" s="45">
        <v>2805.5</v>
      </c>
      <c r="Q20" s="44">
        <f t="shared" si="4"/>
        <v>2805.5</v>
      </c>
      <c r="R20" s="52">
        <v>2825</v>
      </c>
      <c r="S20" s="51">
        <v>1.3972</v>
      </c>
      <c r="T20" s="51">
        <v>1.2055</v>
      </c>
      <c r="U20" s="50">
        <v>108.42</v>
      </c>
      <c r="V20" s="43">
        <v>2021.9</v>
      </c>
      <c r="W20" s="43">
        <v>2037.78</v>
      </c>
      <c r="X20" s="49">
        <f t="shared" si="5"/>
        <v>2343.4259643301534</v>
      </c>
      <c r="Y20" s="48">
        <v>1.3976</v>
      </c>
    </row>
    <row r="21" spans="2:25" x14ac:dyDescent="0.25">
      <c r="B21" s="47">
        <v>44307</v>
      </c>
      <c r="C21" s="46">
        <v>2793.5</v>
      </c>
      <c r="D21" s="45">
        <v>2793.5</v>
      </c>
      <c r="E21" s="44">
        <f t="shared" si="0"/>
        <v>2793.5</v>
      </c>
      <c r="F21" s="46">
        <v>2813.5</v>
      </c>
      <c r="G21" s="45">
        <v>2813.5</v>
      </c>
      <c r="H21" s="44">
        <f t="shared" si="1"/>
        <v>2813.5</v>
      </c>
      <c r="I21" s="46">
        <v>2818.5</v>
      </c>
      <c r="J21" s="45">
        <v>2818.5</v>
      </c>
      <c r="K21" s="44">
        <f t="shared" si="2"/>
        <v>2818.5</v>
      </c>
      <c r="L21" s="46">
        <v>2788.5</v>
      </c>
      <c r="M21" s="45">
        <v>2788.5</v>
      </c>
      <c r="N21" s="44">
        <f t="shared" si="3"/>
        <v>2788.5</v>
      </c>
      <c r="O21" s="46">
        <v>2773.5</v>
      </c>
      <c r="P21" s="45">
        <v>2773.5</v>
      </c>
      <c r="Q21" s="44">
        <f t="shared" si="4"/>
        <v>2773.5</v>
      </c>
      <c r="R21" s="52">
        <v>2793.5</v>
      </c>
      <c r="S21" s="51">
        <v>1.3922000000000001</v>
      </c>
      <c r="T21" s="51">
        <v>1.2008000000000001</v>
      </c>
      <c r="U21" s="50">
        <v>108.13</v>
      </c>
      <c r="V21" s="43">
        <v>2006.54</v>
      </c>
      <c r="W21" s="43">
        <v>2020.32</v>
      </c>
      <c r="X21" s="49">
        <f t="shared" si="5"/>
        <v>2326.3657561625582</v>
      </c>
      <c r="Y21" s="48">
        <v>1.3926000000000001</v>
      </c>
    </row>
    <row r="22" spans="2:25" x14ac:dyDescent="0.25">
      <c r="B22" s="47">
        <v>44308</v>
      </c>
      <c r="C22" s="46">
        <v>2805</v>
      </c>
      <c r="D22" s="45">
        <v>2805</v>
      </c>
      <c r="E22" s="44">
        <f t="shared" si="0"/>
        <v>2805</v>
      </c>
      <c r="F22" s="46">
        <v>2822</v>
      </c>
      <c r="G22" s="45">
        <v>2822</v>
      </c>
      <c r="H22" s="44">
        <f t="shared" si="1"/>
        <v>2822</v>
      </c>
      <c r="I22" s="46">
        <v>2829</v>
      </c>
      <c r="J22" s="45">
        <v>2829</v>
      </c>
      <c r="K22" s="44">
        <f t="shared" si="2"/>
        <v>2829</v>
      </c>
      <c r="L22" s="46">
        <v>2799</v>
      </c>
      <c r="M22" s="45">
        <v>2799</v>
      </c>
      <c r="N22" s="44">
        <f t="shared" si="3"/>
        <v>2799</v>
      </c>
      <c r="O22" s="46">
        <v>2784</v>
      </c>
      <c r="P22" s="45">
        <v>2784</v>
      </c>
      <c r="Q22" s="44">
        <f t="shared" si="4"/>
        <v>2784</v>
      </c>
      <c r="R22" s="52">
        <v>2805</v>
      </c>
      <c r="S22" s="51">
        <v>1.3894</v>
      </c>
      <c r="T22" s="51">
        <v>1.2044999999999999</v>
      </c>
      <c r="U22" s="50">
        <v>108.09</v>
      </c>
      <c r="V22" s="43">
        <v>2018.86</v>
      </c>
      <c r="W22" s="43">
        <v>2030.51</v>
      </c>
      <c r="X22" s="49">
        <f t="shared" si="5"/>
        <v>2328.7671232876714</v>
      </c>
      <c r="Y22" s="48">
        <v>1.3897999999999999</v>
      </c>
    </row>
    <row r="23" spans="2:25" x14ac:dyDescent="0.25">
      <c r="B23" s="47">
        <v>44309</v>
      </c>
      <c r="C23" s="46">
        <v>2802.5</v>
      </c>
      <c r="D23" s="45">
        <v>2802.5</v>
      </c>
      <c r="E23" s="44">
        <f t="shared" si="0"/>
        <v>2802.5</v>
      </c>
      <c r="F23" s="46">
        <v>2818</v>
      </c>
      <c r="G23" s="45">
        <v>2818</v>
      </c>
      <c r="H23" s="44">
        <f t="shared" si="1"/>
        <v>2818</v>
      </c>
      <c r="I23" s="46">
        <v>2824.5</v>
      </c>
      <c r="J23" s="45">
        <v>2824.5</v>
      </c>
      <c r="K23" s="44">
        <f t="shared" si="2"/>
        <v>2824.5</v>
      </c>
      <c r="L23" s="46">
        <v>2794.5</v>
      </c>
      <c r="M23" s="45">
        <v>2794.5</v>
      </c>
      <c r="N23" s="44">
        <f t="shared" si="3"/>
        <v>2794.5</v>
      </c>
      <c r="O23" s="46">
        <v>2779.5</v>
      </c>
      <c r="P23" s="45">
        <v>2779.5</v>
      </c>
      <c r="Q23" s="44">
        <f t="shared" si="4"/>
        <v>2779.5</v>
      </c>
      <c r="R23" s="52">
        <v>2802.5</v>
      </c>
      <c r="S23" s="51">
        <v>1.3886000000000001</v>
      </c>
      <c r="T23" s="51">
        <v>1.2058</v>
      </c>
      <c r="U23" s="50">
        <v>107.78</v>
      </c>
      <c r="V23" s="43">
        <v>2018.22</v>
      </c>
      <c r="W23" s="43">
        <v>2028.8</v>
      </c>
      <c r="X23" s="49">
        <f t="shared" si="5"/>
        <v>2324.1831149444351</v>
      </c>
      <c r="Y23" s="48">
        <v>1.389</v>
      </c>
    </row>
    <row r="24" spans="2:25" x14ac:dyDescent="0.25">
      <c r="B24" s="47">
        <v>44312</v>
      </c>
      <c r="C24" s="46">
        <v>2862.5</v>
      </c>
      <c r="D24" s="45">
        <v>2862.5</v>
      </c>
      <c r="E24" s="44">
        <f t="shared" si="0"/>
        <v>2862.5</v>
      </c>
      <c r="F24" s="46">
        <v>2877.5</v>
      </c>
      <c r="G24" s="45">
        <v>2877.5</v>
      </c>
      <c r="H24" s="44">
        <f t="shared" si="1"/>
        <v>2877.5</v>
      </c>
      <c r="I24" s="46">
        <v>2884</v>
      </c>
      <c r="J24" s="45">
        <v>2884</v>
      </c>
      <c r="K24" s="44">
        <f t="shared" si="2"/>
        <v>2884</v>
      </c>
      <c r="L24" s="46">
        <v>2854</v>
      </c>
      <c r="M24" s="45">
        <v>2854</v>
      </c>
      <c r="N24" s="44">
        <f t="shared" si="3"/>
        <v>2854</v>
      </c>
      <c r="O24" s="46">
        <v>2839</v>
      </c>
      <c r="P24" s="45">
        <v>2839</v>
      </c>
      <c r="Q24" s="44">
        <f t="shared" si="4"/>
        <v>2839</v>
      </c>
      <c r="R24" s="52">
        <v>2862.5</v>
      </c>
      <c r="S24" s="51">
        <v>1.389</v>
      </c>
      <c r="T24" s="51">
        <v>1.2082999999999999</v>
      </c>
      <c r="U24" s="50">
        <v>108.02</v>
      </c>
      <c r="V24" s="43">
        <v>2060.84</v>
      </c>
      <c r="W24" s="43">
        <v>2071.04</v>
      </c>
      <c r="X24" s="49">
        <f t="shared" si="5"/>
        <v>2369.0308698170984</v>
      </c>
      <c r="Y24" s="48">
        <v>1.3894</v>
      </c>
    </row>
    <row r="25" spans="2:25" x14ac:dyDescent="0.25">
      <c r="B25" s="47">
        <v>44313</v>
      </c>
      <c r="C25" s="46">
        <v>2889</v>
      </c>
      <c r="D25" s="45">
        <v>2889</v>
      </c>
      <c r="E25" s="44">
        <f t="shared" si="0"/>
        <v>2889</v>
      </c>
      <c r="F25" s="46">
        <v>2905.5</v>
      </c>
      <c r="G25" s="45">
        <v>2905.5</v>
      </c>
      <c r="H25" s="44">
        <f t="shared" si="1"/>
        <v>2905.5</v>
      </c>
      <c r="I25" s="46">
        <v>2905.5</v>
      </c>
      <c r="J25" s="45">
        <v>2905.5</v>
      </c>
      <c r="K25" s="44">
        <f t="shared" si="2"/>
        <v>2905.5</v>
      </c>
      <c r="L25" s="46">
        <v>2865.5</v>
      </c>
      <c r="M25" s="45">
        <v>2865.5</v>
      </c>
      <c r="N25" s="44">
        <f t="shared" si="3"/>
        <v>2865.5</v>
      </c>
      <c r="O25" s="46">
        <v>2850.5</v>
      </c>
      <c r="P25" s="45">
        <v>2850.5</v>
      </c>
      <c r="Q25" s="44">
        <f t="shared" si="4"/>
        <v>2850.5</v>
      </c>
      <c r="R25" s="52">
        <v>2889</v>
      </c>
      <c r="S25" s="51">
        <v>1.3907</v>
      </c>
      <c r="T25" s="51">
        <v>1.2089000000000001</v>
      </c>
      <c r="U25" s="50">
        <v>108.24</v>
      </c>
      <c r="V25" s="43">
        <v>2077.37</v>
      </c>
      <c r="W25" s="43">
        <v>2088.63</v>
      </c>
      <c r="X25" s="49">
        <f t="shared" si="5"/>
        <v>2389.7758292662747</v>
      </c>
      <c r="Y25" s="48">
        <v>1.3911</v>
      </c>
    </row>
    <row r="26" spans="2:25" x14ac:dyDescent="0.25">
      <c r="B26" s="47">
        <v>44314</v>
      </c>
      <c r="C26" s="46">
        <v>2909</v>
      </c>
      <c r="D26" s="45">
        <v>2909</v>
      </c>
      <c r="E26" s="44">
        <f t="shared" si="0"/>
        <v>2909</v>
      </c>
      <c r="F26" s="46">
        <v>2926</v>
      </c>
      <c r="G26" s="45">
        <v>2926</v>
      </c>
      <c r="H26" s="44">
        <f t="shared" si="1"/>
        <v>2926</v>
      </c>
      <c r="I26" s="46">
        <v>2925.5</v>
      </c>
      <c r="J26" s="45">
        <v>2925.5</v>
      </c>
      <c r="K26" s="44">
        <f t="shared" si="2"/>
        <v>2925.5</v>
      </c>
      <c r="L26" s="46">
        <v>2884</v>
      </c>
      <c r="M26" s="45">
        <v>2884</v>
      </c>
      <c r="N26" s="44">
        <f t="shared" si="3"/>
        <v>2884</v>
      </c>
      <c r="O26" s="46">
        <v>2869</v>
      </c>
      <c r="P26" s="45">
        <v>2869</v>
      </c>
      <c r="Q26" s="44">
        <f t="shared" si="4"/>
        <v>2869</v>
      </c>
      <c r="R26" s="52">
        <v>2909</v>
      </c>
      <c r="S26" s="51">
        <v>1.3878999999999999</v>
      </c>
      <c r="T26" s="51">
        <v>1.2073</v>
      </c>
      <c r="U26" s="50">
        <v>108.9</v>
      </c>
      <c r="V26" s="43">
        <v>2095.9699999999998</v>
      </c>
      <c r="W26" s="43">
        <v>2107.61</v>
      </c>
      <c r="X26" s="49">
        <f t="shared" si="5"/>
        <v>2409.5088213368672</v>
      </c>
      <c r="Y26" s="48">
        <v>1.3883000000000001</v>
      </c>
    </row>
    <row r="27" spans="2:25" x14ac:dyDescent="0.25">
      <c r="B27" s="47">
        <v>44315</v>
      </c>
      <c r="C27" s="46">
        <v>2928</v>
      </c>
      <c r="D27" s="45">
        <v>2928</v>
      </c>
      <c r="E27" s="44">
        <f t="shared" si="0"/>
        <v>2928</v>
      </c>
      <c r="F27" s="46">
        <v>2945</v>
      </c>
      <c r="G27" s="45">
        <v>2945</v>
      </c>
      <c r="H27" s="44">
        <f t="shared" si="1"/>
        <v>2945</v>
      </c>
      <c r="I27" s="46">
        <v>2940.5</v>
      </c>
      <c r="J27" s="45">
        <v>2940.5</v>
      </c>
      <c r="K27" s="44">
        <f t="shared" si="2"/>
        <v>2940.5</v>
      </c>
      <c r="L27" s="46">
        <v>2899</v>
      </c>
      <c r="M27" s="45">
        <v>2899</v>
      </c>
      <c r="N27" s="44">
        <f t="shared" si="3"/>
        <v>2899</v>
      </c>
      <c r="O27" s="46">
        <v>2884</v>
      </c>
      <c r="P27" s="45">
        <v>2884</v>
      </c>
      <c r="Q27" s="44">
        <f t="shared" si="4"/>
        <v>2884</v>
      </c>
      <c r="R27" s="52">
        <v>2928</v>
      </c>
      <c r="S27" s="51">
        <v>1.3949</v>
      </c>
      <c r="T27" s="51">
        <v>1.2130000000000001</v>
      </c>
      <c r="U27" s="50">
        <v>108.98</v>
      </c>
      <c r="V27" s="43">
        <v>2099.08</v>
      </c>
      <c r="W27" s="43">
        <v>2110.66</v>
      </c>
      <c r="X27" s="49">
        <f t="shared" si="5"/>
        <v>2413.8499587798842</v>
      </c>
      <c r="Y27" s="48">
        <v>1.3953</v>
      </c>
    </row>
    <row r="28" spans="2:25" x14ac:dyDescent="0.25">
      <c r="B28" s="47">
        <v>44316</v>
      </c>
      <c r="C28" s="46">
        <v>2904</v>
      </c>
      <c r="D28" s="45">
        <v>2904</v>
      </c>
      <c r="E28" s="44">
        <f t="shared" si="0"/>
        <v>2904</v>
      </c>
      <c r="F28" s="46">
        <v>2918</v>
      </c>
      <c r="G28" s="45">
        <v>2918</v>
      </c>
      <c r="H28" s="44">
        <f t="shared" si="1"/>
        <v>2918</v>
      </c>
      <c r="I28" s="46">
        <v>2914</v>
      </c>
      <c r="J28" s="45">
        <v>2914</v>
      </c>
      <c r="K28" s="44">
        <f t="shared" si="2"/>
        <v>2914</v>
      </c>
      <c r="L28" s="46">
        <v>2872.5</v>
      </c>
      <c r="M28" s="45">
        <v>2872.5</v>
      </c>
      <c r="N28" s="44">
        <f t="shared" si="3"/>
        <v>2872.5</v>
      </c>
      <c r="O28" s="46">
        <v>2857.5</v>
      </c>
      <c r="P28" s="45">
        <v>2857.5</v>
      </c>
      <c r="Q28" s="44">
        <f t="shared" si="4"/>
        <v>2857.5</v>
      </c>
      <c r="R28" s="52">
        <v>2904</v>
      </c>
      <c r="S28" s="51">
        <v>1.3907</v>
      </c>
      <c r="T28" s="51">
        <v>1.2081</v>
      </c>
      <c r="U28" s="50">
        <v>108.92</v>
      </c>
      <c r="V28" s="43">
        <v>2088.16</v>
      </c>
      <c r="W28" s="43">
        <v>2097.77</v>
      </c>
      <c r="X28" s="49">
        <f t="shared" si="5"/>
        <v>2403.7745219766575</v>
      </c>
      <c r="Y28" s="48">
        <v>1.391</v>
      </c>
    </row>
    <row r="29" spans="2:25" s="10" customFormat="1" x14ac:dyDescent="0.25">
      <c r="B29" s="42" t="s">
        <v>11</v>
      </c>
      <c r="C29" s="41">
        <f>ROUND(AVERAGE(C9:C28),2)</f>
        <v>2827.35</v>
      </c>
      <c r="D29" s="40">
        <f>ROUND(AVERAGE(D9:D28),2)</f>
        <v>2827.35</v>
      </c>
      <c r="E29" s="39">
        <f>ROUND(AVERAGE(C29:D29),2)</f>
        <v>2827.35</v>
      </c>
      <c r="F29" s="41">
        <f>ROUND(AVERAGE(F9:F28),2)</f>
        <v>2846.8</v>
      </c>
      <c r="G29" s="40">
        <f>ROUND(AVERAGE(G9:G28),2)</f>
        <v>2846.8</v>
      </c>
      <c r="H29" s="39">
        <f>ROUND(AVERAGE(F29:G29),2)</f>
        <v>2846.8</v>
      </c>
      <c r="I29" s="41">
        <f>ROUND(AVERAGE(I9:I28),2)</f>
        <v>2851.9</v>
      </c>
      <c r="J29" s="40">
        <f>ROUND(AVERAGE(J9:J28),2)</f>
        <v>2851.9</v>
      </c>
      <c r="K29" s="39">
        <f>ROUND(AVERAGE(I29:J29),2)</f>
        <v>2851.9</v>
      </c>
      <c r="L29" s="41">
        <f>ROUND(AVERAGE(L9:L28),2)</f>
        <v>2815.08</v>
      </c>
      <c r="M29" s="40">
        <f>ROUND(AVERAGE(M9:M28),2)</f>
        <v>2815.08</v>
      </c>
      <c r="N29" s="39">
        <f>ROUND(AVERAGE(L29:M29),2)</f>
        <v>2815.08</v>
      </c>
      <c r="O29" s="41">
        <f>ROUND(AVERAGE(O9:O28),2)</f>
        <v>2800.08</v>
      </c>
      <c r="P29" s="40">
        <f>ROUND(AVERAGE(P9:P28),2)</f>
        <v>2800.08</v>
      </c>
      <c r="Q29" s="39">
        <f>ROUND(AVERAGE(O29:P29),2)</f>
        <v>2800.08</v>
      </c>
      <c r="R29" s="38">
        <f>ROUND(AVERAGE(R9:R28),2)</f>
        <v>2827.35</v>
      </c>
      <c r="S29" s="37">
        <f>ROUND(AVERAGE(S9:S28),4)</f>
        <v>1.3844000000000001</v>
      </c>
      <c r="T29" s="36">
        <f>ROUND(AVERAGE(T9:T28),4)</f>
        <v>1.1979</v>
      </c>
      <c r="U29" s="175">
        <f>ROUND(AVERAGE(U9:U28),2)</f>
        <v>108.94</v>
      </c>
      <c r="V29" s="35">
        <f>AVERAGE(V9:V28)</f>
        <v>2042.2465000000004</v>
      </c>
      <c r="W29" s="35">
        <f>AVERAGE(W9:W28)</f>
        <v>2055.7139999999995</v>
      </c>
      <c r="X29" s="35">
        <f>AVERAGE(X9:X28)</f>
        <v>2360.1451385087998</v>
      </c>
      <c r="Y29" s="34">
        <f>AVERAGE(Y9:Y28)</f>
        <v>1.38479</v>
      </c>
    </row>
    <row r="30" spans="2:25" s="5" customFormat="1" x14ac:dyDescent="0.25">
      <c r="B30" s="33" t="s">
        <v>12</v>
      </c>
      <c r="C30" s="32">
        <f t="shared" ref="C30:Y30" si="6">MAX(C9:C28)</f>
        <v>2928</v>
      </c>
      <c r="D30" s="31">
        <f t="shared" si="6"/>
        <v>2928</v>
      </c>
      <c r="E30" s="30">
        <f t="shared" si="6"/>
        <v>2928</v>
      </c>
      <c r="F30" s="32">
        <f t="shared" si="6"/>
        <v>2945</v>
      </c>
      <c r="G30" s="31">
        <f t="shared" si="6"/>
        <v>2945</v>
      </c>
      <c r="H30" s="30">
        <f t="shared" si="6"/>
        <v>2945</v>
      </c>
      <c r="I30" s="32">
        <f t="shared" si="6"/>
        <v>2940.5</v>
      </c>
      <c r="J30" s="31">
        <f t="shared" si="6"/>
        <v>2940.5</v>
      </c>
      <c r="K30" s="30">
        <f t="shared" si="6"/>
        <v>2940.5</v>
      </c>
      <c r="L30" s="32">
        <f t="shared" si="6"/>
        <v>2899</v>
      </c>
      <c r="M30" s="31">
        <f t="shared" si="6"/>
        <v>2899</v>
      </c>
      <c r="N30" s="30">
        <f t="shared" si="6"/>
        <v>2899</v>
      </c>
      <c r="O30" s="32">
        <f t="shared" si="6"/>
        <v>2884</v>
      </c>
      <c r="P30" s="31">
        <f t="shared" si="6"/>
        <v>2884</v>
      </c>
      <c r="Q30" s="30">
        <f t="shared" si="6"/>
        <v>2884</v>
      </c>
      <c r="R30" s="29">
        <f t="shared" si="6"/>
        <v>2928</v>
      </c>
      <c r="S30" s="28">
        <f t="shared" si="6"/>
        <v>1.3972</v>
      </c>
      <c r="T30" s="27">
        <f t="shared" si="6"/>
        <v>1.2130000000000001</v>
      </c>
      <c r="U30" s="26">
        <f t="shared" si="6"/>
        <v>110.76</v>
      </c>
      <c r="V30" s="25">
        <f t="shared" si="6"/>
        <v>2099.08</v>
      </c>
      <c r="W30" s="25">
        <f t="shared" si="6"/>
        <v>2110.66</v>
      </c>
      <c r="X30" s="25">
        <f t="shared" si="6"/>
        <v>2413.8499587798842</v>
      </c>
      <c r="Y30" s="24">
        <f t="shared" si="6"/>
        <v>1.3976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2754.5</v>
      </c>
      <c r="D31" s="21">
        <f t="shared" si="7"/>
        <v>2754.5</v>
      </c>
      <c r="E31" s="20">
        <f t="shared" si="7"/>
        <v>2754.5</v>
      </c>
      <c r="F31" s="22">
        <f t="shared" si="7"/>
        <v>2776</v>
      </c>
      <c r="G31" s="21">
        <f t="shared" si="7"/>
        <v>2776</v>
      </c>
      <c r="H31" s="20">
        <f t="shared" si="7"/>
        <v>2776</v>
      </c>
      <c r="I31" s="22">
        <f t="shared" si="7"/>
        <v>2785</v>
      </c>
      <c r="J31" s="21">
        <f t="shared" si="7"/>
        <v>2785</v>
      </c>
      <c r="K31" s="20">
        <f t="shared" si="7"/>
        <v>2785</v>
      </c>
      <c r="L31" s="22">
        <f t="shared" si="7"/>
        <v>2740</v>
      </c>
      <c r="M31" s="21">
        <f t="shared" si="7"/>
        <v>2740</v>
      </c>
      <c r="N31" s="20">
        <f t="shared" si="7"/>
        <v>2740</v>
      </c>
      <c r="O31" s="22">
        <f t="shared" si="7"/>
        <v>2725</v>
      </c>
      <c r="P31" s="21">
        <f t="shared" si="7"/>
        <v>2725</v>
      </c>
      <c r="Q31" s="20">
        <f t="shared" si="7"/>
        <v>2725</v>
      </c>
      <c r="R31" s="19">
        <f t="shared" si="7"/>
        <v>2754.5</v>
      </c>
      <c r="S31" s="18">
        <f t="shared" si="7"/>
        <v>1.3720000000000001</v>
      </c>
      <c r="T31" s="17">
        <f t="shared" si="7"/>
        <v>1.1740999999999999</v>
      </c>
      <c r="U31" s="16">
        <f t="shared" si="7"/>
        <v>107.78</v>
      </c>
      <c r="V31" s="15">
        <f t="shared" si="7"/>
        <v>2004.65</v>
      </c>
      <c r="W31" s="15">
        <f t="shared" si="7"/>
        <v>2017.04</v>
      </c>
      <c r="X31" s="15">
        <f t="shared" si="7"/>
        <v>2315.2895687988571</v>
      </c>
      <c r="Y31" s="14">
        <f t="shared" si="7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44287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44287</v>
      </c>
      <c r="C9" s="46">
        <v>1942.5</v>
      </c>
      <c r="D9" s="45">
        <v>1942.5</v>
      </c>
      <c r="E9" s="44">
        <f t="shared" ref="E9:E28" si="0">AVERAGE(C9:D9)</f>
        <v>1942.5</v>
      </c>
      <c r="F9" s="46">
        <v>1967.5</v>
      </c>
      <c r="G9" s="45">
        <v>1967.5</v>
      </c>
      <c r="H9" s="44">
        <f t="shared" ref="H9:H28" si="1">AVERAGE(F9:G9)</f>
        <v>1967.5</v>
      </c>
      <c r="I9" s="46">
        <v>2011.5</v>
      </c>
      <c r="J9" s="45">
        <v>2011.5</v>
      </c>
      <c r="K9" s="44">
        <f t="shared" ref="K9:K28" si="2">AVERAGE(I9:J9)</f>
        <v>2011.5</v>
      </c>
      <c r="L9" s="46">
        <v>2033.5</v>
      </c>
      <c r="M9" s="45">
        <v>2033.5</v>
      </c>
      <c r="N9" s="44">
        <f t="shared" ref="N9:N28" si="3">AVERAGE(L9:M9)</f>
        <v>2033.5</v>
      </c>
      <c r="O9" s="46">
        <v>2060.5</v>
      </c>
      <c r="P9" s="45">
        <v>2060.5</v>
      </c>
      <c r="Q9" s="44">
        <f t="shared" ref="Q9:Q28" si="4">AVERAGE(O9:P9)</f>
        <v>2060.5</v>
      </c>
      <c r="R9" s="52">
        <v>1942.5</v>
      </c>
      <c r="S9" s="51">
        <v>1.3786</v>
      </c>
      <c r="T9" s="53">
        <v>1.1740999999999999</v>
      </c>
      <c r="U9" s="50">
        <v>110.76</v>
      </c>
      <c r="V9" s="43">
        <v>1409.04</v>
      </c>
      <c r="W9" s="43">
        <v>1426.76</v>
      </c>
      <c r="X9" s="49">
        <f t="shared" ref="X9:X28" si="5">R9/T9</f>
        <v>1654.4587343497149</v>
      </c>
      <c r="Y9" s="48">
        <v>1.379</v>
      </c>
    </row>
    <row r="10" spans="1:25" x14ac:dyDescent="0.25">
      <c r="B10" s="47">
        <v>44292</v>
      </c>
      <c r="C10" s="46">
        <v>1947.5</v>
      </c>
      <c r="D10" s="45">
        <v>1947.5</v>
      </c>
      <c r="E10" s="44">
        <f t="shared" si="0"/>
        <v>1947.5</v>
      </c>
      <c r="F10" s="46">
        <v>1966.5</v>
      </c>
      <c r="G10" s="45">
        <v>1966.5</v>
      </c>
      <c r="H10" s="44">
        <f t="shared" si="1"/>
        <v>1966.5</v>
      </c>
      <c r="I10" s="46">
        <v>2011</v>
      </c>
      <c r="J10" s="45">
        <v>2011</v>
      </c>
      <c r="K10" s="44">
        <f t="shared" si="2"/>
        <v>2011</v>
      </c>
      <c r="L10" s="46">
        <v>2033</v>
      </c>
      <c r="M10" s="45">
        <v>2033</v>
      </c>
      <c r="N10" s="44">
        <f t="shared" si="3"/>
        <v>2033</v>
      </c>
      <c r="O10" s="46">
        <v>2060</v>
      </c>
      <c r="P10" s="45">
        <v>2060</v>
      </c>
      <c r="Q10" s="44">
        <f t="shared" si="4"/>
        <v>2060</v>
      </c>
      <c r="R10" s="52">
        <v>1947.5</v>
      </c>
      <c r="S10" s="51">
        <v>1.3825000000000001</v>
      </c>
      <c r="T10" s="51">
        <v>1.1806000000000001</v>
      </c>
      <c r="U10" s="50">
        <v>110.35</v>
      </c>
      <c r="V10" s="43">
        <v>1408.68</v>
      </c>
      <c r="W10" s="43">
        <v>1422.01</v>
      </c>
      <c r="X10" s="49">
        <f t="shared" si="5"/>
        <v>1649.584956801626</v>
      </c>
      <c r="Y10" s="48">
        <v>1.3829</v>
      </c>
    </row>
    <row r="11" spans="1:25" x14ac:dyDescent="0.25">
      <c r="B11" s="47">
        <v>44293</v>
      </c>
      <c r="C11" s="46">
        <v>1949</v>
      </c>
      <c r="D11" s="45">
        <v>1949</v>
      </c>
      <c r="E11" s="44">
        <f t="shared" si="0"/>
        <v>1949</v>
      </c>
      <c r="F11" s="46">
        <v>1975.5</v>
      </c>
      <c r="G11" s="45">
        <v>1975.5</v>
      </c>
      <c r="H11" s="44">
        <f t="shared" si="1"/>
        <v>1975.5</v>
      </c>
      <c r="I11" s="46">
        <v>2018</v>
      </c>
      <c r="J11" s="45">
        <v>2018</v>
      </c>
      <c r="K11" s="44">
        <f t="shared" si="2"/>
        <v>2018</v>
      </c>
      <c r="L11" s="46">
        <v>2040</v>
      </c>
      <c r="M11" s="45">
        <v>2040</v>
      </c>
      <c r="N11" s="44">
        <f t="shared" si="3"/>
        <v>2040</v>
      </c>
      <c r="O11" s="46">
        <v>2067</v>
      </c>
      <c r="P11" s="45">
        <v>2067</v>
      </c>
      <c r="Q11" s="44">
        <f t="shared" si="4"/>
        <v>2067</v>
      </c>
      <c r="R11" s="52">
        <v>1949</v>
      </c>
      <c r="S11" s="51">
        <v>1.3815</v>
      </c>
      <c r="T11" s="51">
        <v>1.1889000000000001</v>
      </c>
      <c r="U11" s="50">
        <v>109.84</v>
      </c>
      <c r="V11" s="43">
        <v>1410.79</v>
      </c>
      <c r="W11" s="43">
        <v>1429.55</v>
      </c>
      <c r="X11" s="49">
        <f t="shared" si="5"/>
        <v>1639.330473546976</v>
      </c>
      <c r="Y11" s="48">
        <v>1.3818999999999999</v>
      </c>
    </row>
    <row r="12" spans="1:25" x14ac:dyDescent="0.25">
      <c r="B12" s="47">
        <v>44294</v>
      </c>
      <c r="C12" s="46">
        <v>1969</v>
      </c>
      <c r="D12" s="45">
        <v>1969</v>
      </c>
      <c r="E12" s="44">
        <f t="shared" si="0"/>
        <v>1969</v>
      </c>
      <c r="F12" s="46">
        <v>1990.5</v>
      </c>
      <c r="G12" s="45">
        <v>1990.5</v>
      </c>
      <c r="H12" s="44">
        <f t="shared" si="1"/>
        <v>1990.5</v>
      </c>
      <c r="I12" s="46">
        <v>2035.5</v>
      </c>
      <c r="J12" s="45">
        <v>2035.5</v>
      </c>
      <c r="K12" s="44">
        <f t="shared" si="2"/>
        <v>2035.5</v>
      </c>
      <c r="L12" s="46">
        <v>2057.5</v>
      </c>
      <c r="M12" s="45">
        <v>2057.5</v>
      </c>
      <c r="N12" s="44">
        <f t="shared" si="3"/>
        <v>2057.5</v>
      </c>
      <c r="O12" s="46">
        <v>2084.5</v>
      </c>
      <c r="P12" s="45">
        <v>2084.5</v>
      </c>
      <c r="Q12" s="44">
        <f t="shared" si="4"/>
        <v>2084.5</v>
      </c>
      <c r="R12" s="52">
        <v>1969</v>
      </c>
      <c r="S12" s="51">
        <v>1.3766</v>
      </c>
      <c r="T12" s="51">
        <v>1.1879999999999999</v>
      </c>
      <c r="U12" s="50">
        <v>109.22</v>
      </c>
      <c r="V12" s="43">
        <v>1430.34</v>
      </c>
      <c r="W12" s="43">
        <v>1445.53</v>
      </c>
      <c r="X12" s="49">
        <f t="shared" si="5"/>
        <v>1657.4074074074074</v>
      </c>
      <c r="Y12" s="48">
        <v>1.377</v>
      </c>
    </row>
    <row r="13" spans="1:25" x14ac:dyDescent="0.25">
      <c r="B13" s="47">
        <v>44295</v>
      </c>
      <c r="C13" s="46">
        <v>1958</v>
      </c>
      <c r="D13" s="45">
        <v>1958</v>
      </c>
      <c r="E13" s="44">
        <f t="shared" si="0"/>
        <v>1958</v>
      </c>
      <c r="F13" s="46">
        <v>1978</v>
      </c>
      <c r="G13" s="45">
        <v>1978</v>
      </c>
      <c r="H13" s="44">
        <f t="shared" si="1"/>
        <v>1978</v>
      </c>
      <c r="I13" s="46">
        <v>2022.5</v>
      </c>
      <c r="J13" s="45">
        <v>2022.5</v>
      </c>
      <c r="K13" s="44">
        <f t="shared" si="2"/>
        <v>2022.5</v>
      </c>
      <c r="L13" s="46">
        <v>2044.5</v>
      </c>
      <c r="M13" s="45">
        <v>2044.5</v>
      </c>
      <c r="N13" s="44">
        <f t="shared" si="3"/>
        <v>2044.5</v>
      </c>
      <c r="O13" s="46">
        <v>2071.5</v>
      </c>
      <c r="P13" s="45">
        <v>2071.5</v>
      </c>
      <c r="Q13" s="44">
        <f t="shared" si="4"/>
        <v>2071.5</v>
      </c>
      <c r="R13" s="52">
        <v>1958</v>
      </c>
      <c r="S13" s="51">
        <v>1.3720000000000001</v>
      </c>
      <c r="T13" s="51">
        <v>1.1896</v>
      </c>
      <c r="U13" s="50">
        <v>109.72</v>
      </c>
      <c r="V13" s="43">
        <v>1427.11</v>
      </c>
      <c r="W13" s="43">
        <v>1441.27</v>
      </c>
      <c r="X13" s="49">
        <f t="shared" si="5"/>
        <v>1645.9314055144587</v>
      </c>
      <c r="Y13" s="48">
        <v>1.3724000000000001</v>
      </c>
    </row>
    <row r="14" spans="1:25" x14ac:dyDescent="0.25">
      <c r="B14" s="47">
        <v>44298</v>
      </c>
      <c r="C14" s="46">
        <v>1948.5</v>
      </c>
      <c r="D14" s="45">
        <v>1948.5</v>
      </c>
      <c r="E14" s="44">
        <f t="shared" si="0"/>
        <v>1948.5</v>
      </c>
      <c r="F14" s="46">
        <v>1971</v>
      </c>
      <c r="G14" s="45">
        <v>1971</v>
      </c>
      <c r="H14" s="44">
        <f t="shared" si="1"/>
        <v>1971</v>
      </c>
      <c r="I14" s="46">
        <v>2015.5</v>
      </c>
      <c r="J14" s="45">
        <v>2015.5</v>
      </c>
      <c r="K14" s="44">
        <f t="shared" si="2"/>
        <v>2015.5</v>
      </c>
      <c r="L14" s="46">
        <v>2037.5</v>
      </c>
      <c r="M14" s="45">
        <v>2037.5</v>
      </c>
      <c r="N14" s="44">
        <f t="shared" si="3"/>
        <v>2037.5</v>
      </c>
      <c r="O14" s="46">
        <v>2064.5</v>
      </c>
      <c r="P14" s="45">
        <v>2064.5</v>
      </c>
      <c r="Q14" s="44">
        <f t="shared" si="4"/>
        <v>2064.5</v>
      </c>
      <c r="R14" s="52">
        <v>1948.5</v>
      </c>
      <c r="S14" s="51">
        <v>1.3763000000000001</v>
      </c>
      <c r="T14" s="51">
        <v>1.1906000000000001</v>
      </c>
      <c r="U14" s="50">
        <v>109.35</v>
      </c>
      <c r="V14" s="43">
        <v>1415.75</v>
      </c>
      <c r="W14" s="43">
        <v>1431.68</v>
      </c>
      <c r="X14" s="49">
        <f t="shared" si="5"/>
        <v>1636.5697967411388</v>
      </c>
      <c r="Y14" s="48">
        <v>1.3767</v>
      </c>
    </row>
    <row r="15" spans="1:25" x14ac:dyDescent="0.25">
      <c r="B15" s="47">
        <v>44299</v>
      </c>
      <c r="C15" s="46">
        <v>1959.5</v>
      </c>
      <c r="D15" s="45">
        <v>1959.5</v>
      </c>
      <c r="E15" s="44">
        <f t="shared" si="0"/>
        <v>1959.5</v>
      </c>
      <c r="F15" s="46">
        <v>1977</v>
      </c>
      <c r="G15" s="45">
        <v>1977</v>
      </c>
      <c r="H15" s="44">
        <f t="shared" si="1"/>
        <v>1977</v>
      </c>
      <c r="I15" s="46">
        <v>2021.5</v>
      </c>
      <c r="J15" s="45">
        <v>2021.5</v>
      </c>
      <c r="K15" s="44">
        <f t="shared" si="2"/>
        <v>2021.5</v>
      </c>
      <c r="L15" s="46">
        <v>2043.5</v>
      </c>
      <c r="M15" s="45">
        <v>2043.5</v>
      </c>
      <c r="N15" s="44">
        <f t="shared" si="3"/>
        <v>2043.5</v>
      </c>
      <c r="O15" s="46">
        <v>2070.5</v>
      </c>
      <c r="P15" s="45">
        <v>2070.5</v>
      </c>
      <c r="Q15" s="44">
        <f t="shared" si="4"/>
        <v>2070.5</v>
      </c>
      <c r="R15" s="52">
        <v>1959.5</v>
      </c>
      <c r="S15" s="51">
        <v>1.3724000000000001</v>
      </c>
      <c r="T15" s="51">
        <v>1.1897</v>
      </c>
      <c r="U15" s="50">
        <v>109.41</v>
      </c>
      <c r="V15" s="43">
        <v>1427.79</v>
      </c>
      <c r="W15" s="43">
        <v>1440.12</v>
      </c>
      <c r="X15" s="49">
        <f t="shared" si="5"/>
        <v>1647.0538791291922</v>
      </c>
      <c r="Y15" s="48">
        <v>1.3728</v>
      </c>
    </row>
    <row r="16" spans="1:25" x14ac:dyDescent="0.25">
      <c r="B16" s="47">
        <v>44300</v>
      </c>
      <c r="C16" s="46">
        <v>1968</v>
      </c>
      <c r="D16" s="45">
        <v>1968</v>
      </c>
      <c r="E16" s="44">
        <f t="shared" si="0"/>
        <v>1968</v>
      </c>
      <c r="F16" s="46">
        <v>1990.5</v>
      </c>
      <c r="G16" s="45">
        <v>1990.5</v>
      </c>
      <c r="H16" s="44">
        <f t="shared" si="1"/>
        <v>1990.5</v>
      </c>
      <c r="I16" s="46">
        <v>2037</v>
      </c>
      <c r="J16" s="45">
        <v>2037</v>
      </c>
      <c r="K16" s="44">
        <f t="shared" si="2"/>
        <v>2037</v>
      </c>
      <c r="L16" s="46">
        <v>2059</v>
      </c>
      <c r="M16" s="45">
        <v>2059</v>
      </c>
      <c r="N16" s="44">
        <f t="shared" si="3"/>
        <v>2059</v>
      </c>
      <c r="O16" s="46">
        <v>2086</v>
      </c>
      <c r="P16" s="45">
        <v>2086</v>
      </c>
      <c r="Q16" s="44">
        <f t="shared" si="4"/>
        <v>2086</v>
      </c>
      <c r="R16" s="52">
        <v>1968</v>
      </c>
      <c r="S16" s="51">
        <v>1.3754999999999999</v>
      </c>
      <c r="T16" s="51">
        <v>1.196</v>
      </c>
      <c r="U16" s="50">
        <v>108.96</v>
      </c>
      <c r="V16" s="43">
        <v>1430.75</v>
      </c>
      <c r="W16" s="43">
        <v>1446.69</v>
      </c>
      <c r="X16" s="49">
        <f t="shared" si="5"/>
        <v>1645.484949832776</v>
      </c>
      <c r="Y16" s="48">
        <v>1.3758999999999999</v>
      </c>
    </row>
    <row r="17" spans="2:25" x14ac:dyDescent="0.25">
      <c r="B17" s="47">
        <v>44301</v>
      </c>
      <c r="C17" s="46">
        <v>1984.5</v>
      </c>
      <c r="D17" s="45">
        <v>1984.5</v>
      </c>
      <c r="E17" s="44">
        <f t="shared" si="0"/>
        <v>1984.5</v>
      </c>
      <c r="F17" s="46">
        <v>2006.5</v>
      </c>
      <c r="G17" s="45">
        <v>2006.5</v>
      </c>
      <c r="H17" s="44">
        <f t="shared" si="1"/>
        <v>2006.5</v>
      </c>
      <c r="I17" s="46">
        <v>2053</v>
      </c>
      <c r="J17" s="45">
        <v>2053</v>
      </c>
      <c r="K17" s="44">
        <f t="shared" si="2"/>
        <v>2053</v>
      </c>
      <c r="L17" s="46">
        <v>2075</v>
      </c>
      <c r="M17" s="45">
        <v>2075</v>
      </c>
      <c r="N17" s="44">
        <f t="shared" si="3"/>
        <v>2075</v>
      </c>
      <c r="O17" s="46">
        <v>2102</v>
      </c>
      <c r="P17" s="45">
        <v>2102</v>
      </c>
      <c r="Q17" s="44">
        <f t="shared" si="4"/>
        <v>2102</v>
      </c>
      <c r="R17" s="52">
        <v>1984.5</v>
      </c>
      <c r="S17" s="51">
        <v>1.3787</v>
      </c>
      <c r="T17" s="51">
        <v>1.1967000000000001</v>
      </c>
      <c r="U17" s="50">
        <v>108.79</v>
      </c>
      <c r="V17" s="43">
        <v>1439.4</v>
      </c>
      <c r="W17" s="43">
        <v>1454.93</v>
      </c>
      <c r="X17" s="49">
        <f t="shared" si="5"/>
        <v>1658.3103534720481</v>
      </c>
      <c r="Y17" s="48">
        <v>1.3791</v>
      </c>
    </row>
    <row r="18" spans="2:25" x14ac:dyDescent="0.25">
      <c r="B18" s="47">
        <v>44302</v>
      </c>
      <c r="C18" s="46">
        <v>2033</v>
      </c>
      <c r="D18" s="45">
        <v>2033</v>
      </c>
      <c r="E18" s="44">
        <f t="shared" si="0"/>
        <v>2033</v>
      </c>
      <c r="F18" s="46">
        <v>2052</v>
      </c>
      <c r="G18" s="45">
        <v>2052</v>
      </c>
      <c r="H18" s="44">
        <f t="shared" si="1"/>
        <v>2052</v>
      </c>
      <c r="I18" s="46">
        <v>2098</v>
      </c>
      <c r="J18" s="45">
        <v>2098</v>
      </c>
      <c r="K18" s="44">
        <f t="shared" si="2"/>
        <v>2098</v>
      </c>
      <c r="L18" s="46">
        <v>2120</v>
      </c>
      <c r="M18" s="45">
        <v>2120</v>
      </c>
      <c r="N18" s="44">
        <f t="shared" si="3"/>
        <v>2120</v>
      </c>
      <c r="O18" s="46">
        <v>2147</v>
      </c>
      <c r="P18" s="45">
        <v>2147</v>
      </c>
      <c r="Q18" s="44">
        <f t="shared" si="4"/>
        <v>2147</v>
      </c>
      <c r="R18" s="52">
        <v>2033</v>
      </c>
      <c r="S18" s="51">
        <v>1.3802000000000001</v>
      </c>
      <c r="T18" s="51">
        <v>1.1982999999999999</v>
      </c>
      <c r="U18" s="50">
        <v>108.78</v>
      </c>
      <c r="V18" s="43">
        <v>1472.97</v>
      </c>
      <c r="W18" s="43">
        <v>1486.31</v>
      </c>
      <c r="X18" s="49">
        <f t="shared" si="5"/>
        <v>1696.5701410331303</v>
      </c>
      <c r="Y18" s="48">
        <v>1.3806</v>
      </c>
    </row>
    <row r="19" spans="2:25" x14ac:dyDescent="0.25">
      <c r="B19" s="47">
        <v>44305</v>
      </c>
      <c r="C19" s="46">
        <v>2025</v>
      </c>
      <c r="D19" s="45">
        <v>2025</v>
      </c>
      <c r="E19" s="44">
        <f t="shared" si="0"/>
        <v>2025</v>
      </c>
      <c r="F19" s="46">
        <v>2046.5</v>
      </c>
      <c r="G19" s="45">
        <v>2046.5</v>
      </c>
      <c r="H19" s="44">
        <f t="shared" si="1"/>
        <v>2046.5</v>
      </c>
      <c r="I19" s="46">
        <v>2092</v>
      </c>
      <c r="J19" s="45">
        <v>2092</v>
      </c>
      <c r="K19" s="44">
        <f t="shared" si="2"/>
        <v>2092</v>
      </c>
      <c r="L19" s="46">
        <v>2116</v>
      </c>
      <c r="M19" s="45">
        <v>2116</v>
      </c>
      <c r="N19" s="44">
        <f t="shared" si="3"/>
        <v>2116</v>
      </c>
      <c r="O19" s="46">
        <v>2143</v>
      </c>
      <c r="P19" s="45">
        <v>2143</v>
      </c>
      <c r="Q19" s="44">
        <f t="shared" si="4"/>
        <v>2143</v>
      </c>
      <c r="R19" s="52">
        <v>2025</v>
      </c>
      <c r="S19" s="51">
        <v>1.393</v>
      </c>
      <c r="T19" s="51">
        <v>1.2037</v>
      </c>
      <c r="U19" s="50">
        <v>108.13</v>
      </c>
      <c r="V19" s="43">
        <v>1453.7</v>
      </c>
      <c r="W19" s="43">
        <v>1468.71</v>
      </c>
      <c r="X19" s="49">
        <f t="shared" si="5"/>
        <v>1682.3128686549805</v>
      </c>
      <c r="Y19" s="48">
        <v>1.3934</v>
      </c>
    </row>
    <row r="20" spans="2:25" x14ac:dyDescent="0.25">
      <c r="B20" s="47">
        <v>44306</v>
      </c>
      <c r="C20" s="46">
        <v>2026</v>
      </c>
      <c r="D20" s="45">
        <v>2026</v>
      </c>
      <c r="E20" s="44">
        <f t="shared" si="0"/>
        <v>2026</v>
      </c>
      <c r="F20" s="46">
        <v>2049.5</v>
      </c>
      <c r="G20" s="45">
        <v>2049.5</v>
      </c>
      <c r="H20" s="44">
        <f t="shared" si="1"/>
        <v>2049.5</v>
      </c>
      <c r="I20" s="46">
        <v>2093.5</v>
      </c>
      <c r="J20" s="45">
        <v>2093.5</v>
      </c>
      <c r="K20" s="44">
        <f t="shared" si="2"/>
        <v>2093.5</v>
      </c>
      <c r="L20" s="46">
        <v>2117.5</v>
      </c>
      <c r="M20" s="45">
        <v>2117.5</v>
      </c>
      <c r="N20" s="44">
        <f t="shared" si="3"/>
        <v>2117.5</v>
      </c>
      <c r="O20" s="46">
        <v>2144.5</v>
      </c>
      <c r="P20" s="45">
        <v>2144.5</v>
      </c>
      <c r="Q20" s="44">
        <f t="shared" si="4"/>
        <v>2144.5</v>
      </c>
      <c r="R20" s="52">
        <v>2026</v>
      </c>
      <c r="S20" s="51">
        <v>1.3972</v>
      </c>
      <c r="T20" s="51">
        <v>1.2055</v>
      </c>
      <c r="U20" s="50">
        <v>108.42</v>
      </c>
      <c r="V20" s="43">
        <v>1450.04</v>
      </c>
      <c r="W20" s="43">
        <v>1466.44</v>
      </c>
      <c r="X20" s="49">
        <f t="shared" si="5"/>
        <v>1680.6304437992535</v>
      </c>
      <c r="Y20" s="48">
        <v>1.3976</v>
      </c>
    </row>
    <row r="21" spans="2:25" x14ac:dyDescent="0.25">
      <c r="B21" s="47">
        <v>44307</v>
      </c>
      <c r="C21" s="46">
        <v>1982</v>
      </c>
      <c r="D21" s="45">
        <v>1982</v>
      </c>
      <c r="E21" s="44">
        <f t="shared" si="0"/>
        <v>1982</v>
      </c>
      <c r="F21" s="46">
        <v>2006</v>
      </c>
      <c r="G21" s="45">
        <v>2006</v>
      </c>
      <c r="H21" s="44">
        <f t="shared" si="1"/>
        <v>2006</v>
      </c>
      <c r="I21" s="46">
        <v>2050</v>
      </c>
      <c r="J21" s="45">
        <v>2050</v>
      </c>
      <c r="K21" s="44">
        <f t="shared" si="2"/>
        <v>2050</v>
      </c>
      <c r="L21" s="46">
        <v>2074</v>
      </c>
      <c r="M21" s="45">
        <v>2074</v>
      </c>
      <c r="N21" s="44">
        <f t="shared" si="3"/>
        <v>2074</v>
      </c>
      <c r="O21" s="46">
        <v>2101</v>
      </c>
      <c r="P21" s="45">
        <v>2101</v>
      </c>
      <c r="Q21" s="44">
        <f t="shared" si="4"/>
        <v>2101</v>
      </c>
      <c r="R21" s="52">
        <v>1982</v>
      </c>
      <c r="S21" s="51">
        <v>1.3922000000000001</v>
      </c>
      <c r="T21" s="51">
        <v>1.2008000000000001</v>
      </c>
      <c r="U21" s="50">
        <v>108.13</v>
      </c>
      <c r="V21" s="43">
        <v>1423.65</v>
      </c>
      <c r="W21" s="43">
        <v>1440.47</v>
      </c>
      <c r="X21" s="49">
        <f t="shared" si="5"/>
        <v>1650.5662891405727</v>
      </c>
      <c r="Y21" s="48">
        <v>1.3926000000000001</v>
      </c>
    </row>
    <row r="22" spans="2:25" x14ac:dyDescent="0.25">
      <c r="B22" s="47">
        <v>44308</v>
      </c>
      <c r="C22" s="46">
        <v>2017.5</v>
      </c>
      <c r="D22" s="45">
        <v>2017.5</v>
      </c>
      <c r="E22" s="44">
        <f t="shared" si="0"/>
        <v>2017.5</v>
      </c>
      <c r="F22" s="46">
        <v>2040</v>
      </c>
      <c r="G22" s="45">
        <v>2040</v>
      </c>
      <c r="H22" s="44">
        <f t="shared" si="1"/>
        <v>2040</v>
      </c>
      <c r="I22" s="46">
        <v>2083.5</v>
      </c>
      <c r="J22" s="45">
        <v>2083.5</v>
      </c>
      <c r="K22" s="44">
        <f t="shared" si="2"/>
        <v>2083.5</v>
      </c>
      <c r="L22" s="46">
        <v>2107.5</v>
      </c>
      <c r="M22" s="45">
        <v>2107.5</v>
      </c>
      <c r="N22" s="44">
        <f t="shared" si="3"/>
        <v>2107.5</v>
      </c>
      <c r="O22" s="46">
        <v>2134.5</v>
      </c>
      <c r="P22" s="45">
        <v>2134.5</v>
      </c>
      <c r="Q22" s="44">
        <f t="shared" si="4"/>
        <v>2134.5</v>
      </c>
      <c r="R22" s="52">
        <v>2017.5</v>
      </c>
      <c r="S22" s="51">
        <v>1.3894</v>
      </c>
      <c r="T22" s="51">
        <v>1.2044999999999999</v>
      </c>
      <c r="U22" s="50">
        <v>108.09</v>
      </c>
      <c r="V22" s="43">
        <v>1452.07</v>
      </c>
      <c r="W22" s="43">
        <v>1467.84</v>
      </c>
      <c r="X22" s="49">
        <f t="shared" si="5"/>
        <v>1674.9688667496889</v>
      </c>
      <c r="Y22" s="48">
        <v>1.3897999999999999</v>
      </c>
    </row>
    <row r="23" spans="2:25" x14ac:dyDescent="0.25">
      <c r="B23" s="47">
        <v>44309</v>
      </c>
      <c r="C23" s="46">
        <v>2021</v>
      </c>
      <c r="D23" s="45">
        <v>2021</v>
      </c>
      <c r="E23" s="44">
        <f t="shared" si="0"/>
        <v>2021</v>
      </c>
      <c r="F23" s="46">
        <v>2042</v>
      </c>
      <c r="G23" s="45">
        <v>2042</v>
      </c>
      <c r="H23" s="44">
        <f t="shared" si="1"/>
        <v>2042</v>
      </c>
      <c r="I23" s="46">
        <v>2088</v>
      </c>
      <c r="J23" s="45">
        <v>2088</v>
      </c>
      <c r="K23" s="44">
        <f t="shared" si="2"/>
        <v>2088</v>
      </c>
      <c r="L23" s="46">
        <v>2112</v>
      </c>
      <c r="M23" s="45">
        <v>2112</v>
      </c>
      <c r="N23" s="44">
        <f t="shared" si="3"/>
        <v>2112</v>
      </c>
      <c r="O23" s="46">
        <v>2139</v>
      </c>
      <c r="P23" s="45">
        <v>2139</v>
      </c>
      <c r="Q23" s="44">
        <f t="shared" si="4"/>
        <v>2139</v>
      </c>
      <c r="R23" s="52">
        <v>2021</v>
      </c>
      <c r="S23" s="51">
        <v>1.3886000000000001</v>
      </c>
      <c r="T23" s="51">
        <v>1.2058</v>
      </c>
      <c r="U23" s="50">
        <v>107.78</v>
      </c>
      <c r="V23" s="43">
        <v>1455.42</v>
      </c>
      <c r="W23" s="43">
        <v>1470.12</v>
      </c>
      <c r="X23" s="49">
        <f t="shared" si="5"/>
        <v>1676.065682534417</v>
      </c>
      <c r="Y23" s="48">
        <v>1.389</v>
      </c>
    </row>
    <row r="24" spans="2:25" x14ac:dyDescent="0.25">
      <c r="B24" s="47">
        <v>44312</v>
      </c>
      <c r="C24" s="46">
        <v>2054</v>
      </c>
      <c r="D24" s="45">
        <v>2054</v>
      </c>
      <c r="E24" s="44">
        <f t="shared" si="0"/>
        <v>2054</v>
      </c>
      <c r="F24" s="46">
        <v>2076</v>
      </c>
      <c r="G24" s="45">
        <v>2076</v>
      </c>
      <c r="H24" s="44">
        <f t="shared" si="1"/>
        <v>2076</v>
      </c>
      <c r="I24" s="46">
        <v>2121</v>
      </c>
      <c r="J24" s="45">
        <v>2121</v>
      </c>
      <c r="K24" s="44">
        <f t="shared" si="2"/>
        <v>2121</v>
      </c>
      <c r="L24" s="46">
        <v>2145</v>
      </c>
      <c r="M24" s="45">
        <v>2145</v>
      </c>
      <c r="N24" s="44">
        <f t="shared" si="3"/>
        <v>2145</v>
      </c>
      <c r="O24" s="46">
        <v>2172</v>
      </c>
      <c r="P24" s="45">
        <v>2172</v>
      </c>
      <c r="Q24" s="44">
        <f t="shared" si="4"/>
        <v>2172</v>
      </c>
      <c r="R24" s="52">
        <v>2054</v>
      </c>
      <c r="S24" s="51">
        <v>1.389</v>
      </c>
      <c r="T24" s="51">
        <v>1.2082999999999999</v>
      </c>
      <c r="U24" s="50">
        <v>108.02</v>
      </c>
      <c r="V24" s="43">
        <v>1478.76</v>
      </c>
      <c r="W24" s="43">
        <v>1494.17</v>
      </c>
      <c r="X24" s="49">
        <f t="shared" si="5"/>
        <v>1699.9089630058761</v>
      </c>
      <c r="Y24" s="48">
        <v>1.3894</v>
      </c>
    </row>
    <row r="25" spans="2:25" x14ac:dyDescent="0.25">
      <c r="B25" s="47">
        <v>44313</v>
      </c>
      <c r="C25" s="46">
        <v>2051</v>
      </c>
      <c r="D25" s="45">
        <v>2051</v>
      </c>
      <c r="E25" s="44">
        <f t="shared" si="0"/>
        <v>2051</v>
      </c>
      <c r="F25" s="46">
        <v>2073.5</v>
      </c>
      <c r="G25" s="45">
        <v>2073.5</v>
      </c>
      <c r="H25" s="44">
        <f t="shared" si="1"/>
        <v>2073.5</v>
      </c>
      <c r="I25" s="46">
        <v>2118.5</v>
      </c>
      <c r="J25" s="45">
        <v>2118.5</v>
      </c>
      <c r="K25" s="44">
        <f t="shared" si="2"/>
        <v>2118.5</v>
      </c>
      <c r="L25" s="46">
        <v>2142.5</v>
      </c>
      <c r="M25" s="45">
        <v>2142.5</v>
      </c>
      <c r="N25" s="44">
        <f t="shared" si="3"/>
        <v>2142.5</v>
      </c>
      <c r="O25" s="46">
        <v>2169.5</v>
      </c>
      <c r="P25" s="45">
        <v>2169.5</v>
      </c>
      <c r="Q25" s="44">
        <f t="shared" si="4"/>
        <v>2169.5</v>
      </c>
      <c r="R25" s="52">
        <v>2051</v>
      </c>
      <c r="S25" s="51">
        <v>1.3907</v>
      </c>
      <c r="T25" s="51">
        <v>1.2089000000000001</v>
      </c>
      <c r="U25" s="50">
        <v>108.24</v>
      </c>
      <c r="V25" s="43">
        <v>1474.8</v>
      </c>
      <c r="W25" s="43">
        <v>1490.55</v>
      </c>
      <c r="X25" s="49">
        <f t="shared" si="5"/>
        <v>1696.583671105964</v>
      </c>
      <c r="Y25" s="48">
        <v>1.3911</v>
      </c>
    </row>
    <row r="26" spans="2:25" x14ac:dyDescent="0.25">
      <c r="B26" s="47">
        <v>44314</v>
      </c>
      <c r="C26" s="46">
        <v>2076</v>
      </c>
      <c r="D26" s="45">
        <v>2076</v>
      </c>
      <c r="E26" s="44">
        <f t="shared" si="0"/>
        <v>2076</v>
      </c>
      <c r="F26" s="46">
        <v>2097.5</v>
      </c>
      <c r="G26" s="45">
        <v>2097.5</v>
      </c>
      <c r="H26" s="44">
        <f t="shared" si="1"/>
        <v>2097.5</v>
      </c>
      <c r="I26" s="46">
        <v>2141</v>
      </c>
      <c r="J26" s="45">
        <v>2141</v>
      </c>
      <c r="K26" s="44">
        <f t="shared" si="2"/>
        <v>2141</v>
      </c>
      <c r="L26" s="46">
        <v>2165</v>
      </c>
      <c r="M26" s="45">
        <v>2165</v>
      </c>
      <c r="N26" s="44">
        <f t="shared" si="3"/>
        <v>2165</v>
      </c>
      <c r="O26" s="46">
        <v>2192</v>
      </c>
      <c r="P26" s="45">
        <v>2192</v>
      </c>
      <c r="Q26" s="44">
        <f t="shared" si="4"/>
        <v>2192</v>
      </c>
      <c r="R26" s="52">
        <v>2076</v>
      </c>
      <c r="S26" s="51">
        <v>1.3878999999999999</v>
      </c>
      <c r="T26" s="51">
        <v>1.2073</v>
      </c>
      <c r="U26" s="50">
        <v>108.9</v>
      </c>
      <c r="V26" s="43">
        <v>1495.78</v>
      </c>
      <c r="W26" s="43">
        <v>1510.84</v>
      </c>
      <c r="X26" s="49">
        <f t="shared" si="5"/>
        <v>1719.5394682349042</v>
      </c>
      <c r="Y26" s="48">
        <v>1.3883000000000001</v>
      </c>
    </row>
    <row r="27" spans="2:25" x14ac:dyDescent="0.25">
      <c r="B27" s="47">
        <v>44315</v>
      </c>
      <c r="C27" s="46">
        <v>2097.5</v>
      </c>
      <c r="D27" s="45">
        <v>2097.5</v>
      </c>
      <c r="E27" s="44">
        <f t="shared" si="0"/>
        <v>2097.5</v>
      </c>
      <c r="F27" s="46">
        <v>2116.5</v>
      </c>
      <c r="G27" s="45">
        <v>2116.5</v>
      </c>
      <c r="H27" s="44">
        <f t="shared" si="1"/>
        <v>2116.5</v>
      </c>
      <c r="I27" s="46">
        <v>2162</v>
      </c>
      <c r="J27" s="45">
        <v>2162</v>
      </c>
      <c r="K27" s="44">
        <f t="shared" si="2"/>
        <v>2162</v>
      </c>
      <c r="L27" s="46">
        <v>2186</v>
      </c>
      <c r="M27" s="45">
        <v>2186</v>
      </c>
      <c r="N27" s="44">
        <f t="shared" si="3"/>
        <v>2186</v>
      </c>
      <c r="O27" s="46">
        <v>2213</v>
      </c>
      <c r="P27" s="45">
        <v>2213</v>
      </c>
      <c r="Q27" s="44">
        <f t="shared" si="4"/>
        <v>2213</v>
      </c>
      <c r="R27" s="52">
        <v>2097.5</v>
      </c>
      <c r="S27" s="51">
        <v>1.3949</v>
      </c>
      <c r="T27" s="51">
        <v>1.2130000000000001</v>
      </c>
      <c r="U27" s="50">
        <v>108.98</v>
      </c>
      <c r="V27" s="43">
        <v>1503.69</v>
      </c>
      <c r="W27" s="43">
        <v>1516.88</v>
      </c>
      <c r="X27" s="49">
        <f t="shared" si="5"/>
        <v>1729.1838417147567</v>
      </c>
      <c r="Y27" s="48">
        <v>1.3953</v>
      </c>
    </row>
    <row r="28" spans="2:25" x14ac:dyDescent="0.25">
      <c r="B28" s="47">
        <v>44316</v>
      </c>
      <c r="C28" s="46">
        <v>2117</v>
      </c>
      <c r="D28" s="45">
        <v>2117</v>
      </c>
      <c r="E28" s="44">
        <f t="shared" si="0"/>
        <v>2117</v>
      </c>
      <c r="F28" s="46">
        <v>2138</v>
      </c>
      <c r="G28" s="45">
        <v>2138</v>
      </c>
      <c r="H28" s="44">
        <f t="shared" si="1"/>
        <v>2138</v>
      </c>
      <c r="I28" s="46">
        <v>2183</v>
      </c>
      <c r="J28" s="45">
        <v>2183</v>
      </c>
      <c r="K28" s="44">
        <f t="shared" si="2"/>
        <v>2183</v>
      </c>
      <c r="L28" s="46">
        <v>2207</v>
      </c>
      <c r="M28" s="45">
        <v>2207</v>
      </c>
      <c r="N28" s="44">
        <f t="shared" si="3"/>
        <v>2207</v>
      </c>
      <c r="O28" s="46">
        <v>2234</v>
      </c>
      <c r="P28" s="45">
        <v>2234</v>
      </c>
      <c r="Q28" s="44">
        <f t="shared" si="4"/>
        <v>2234</v>
      </c>
      <c r="R28" s="52">
        <v>2117</v>
      </c>
      <c r="S28" s="51">
        <v>1.3907</v>
      </c>
      <c r="T28" s="51">
        <v>1.2081</v>
      </c>
      <c r="U28" s="50">
        <v>108.92</v>
      </c>
      <c r="V28" s="43">
        <v>1522.25</v>
      </c>
      <c r="W28" s="43">
        <v>1537.02</v>
      </c>
      <c r="X28" s="49">
        <f t="shared" si="5"/>
        <v>1752.3383825842232</v>
      </c>
      <c r="Y28" s="48">
        <v>1.391</v>
      </c>
    </row>
    <row r="29" spans="2:25" s="10" customFormat="1" x14ac:dyDescent="0.25">
      <c r="B29" s="42" t="s">
        <v>11</v>
      </c>
      <c r="C29" s="41">
        <f>ROUND(AVERAGE(C9:C28),2)</f>
        <v>2006.33</v>
      </c>
      <c r="D29" s="40">
        <f>ROUND(AVERAGE(D9:D28),2)</f>
        <v>2006.33</v>
      </c>
      <c r="E29" s="39">
        <f>ROUND(AVERAGE(C29:D29),2)</f>
        <v>2006.33</v>
      </c>
      <c r="F29" s="41">
        <f>ROUND(AVERAGE(F9:F28),2)</f>
        <v>2028.03</v>
      </c>
      <c r="G29" s="40">
        <f>ROUND(AVERAGE(G9:G28),2)</f>
        <v>2028.03</v>
      </c>
      <c r="H29" s="39">
        <f>ROUND(AVERAGE(F29:G29),2)</f>
        <v>2028.03</v>
      </c>
      <c r="I29" s="41">
        <f>ROUND(AVERAGE(I9:I28),2)</f>
        <v>2072.8000000000002</v>
      </c>
      <c r="J29" s="40">
        <f>ROUND(AVERAGE(J9:J28),2)</f>
        <v>2072.8000000000002</v>
      </c>
      <c r="K29" s="39">
        <f>ROUND(AVERAGE(I29:J29),2)</f>
        <v>2072.8000000000002</v>
      </c>
      <c r="L29" s="41">
        <f>ROUND(AVERAGE(L9:L28),2)</f>
        <v>2095.8000000000002</v>
      </c>
      <c r="M29" s="40">
        <f>ROUND(AVERAGE(M9:M28),2)</f>
        <v>2095.8000000000002</v>
      </c>
      <c r="N29" s="39">
        <f>ROUND(AVERAGE(L29:M29),2)</f>
        <v>2095.8000000000002</v>
      </c>
      <c r="O29" s="41">
        <f>ROUND(AVERAGE(O9:O28),2)</f>
        <v>2122.8000000000002</v>
      </c>
      <c r="P29" s="40">
        <f>ROUND(AVERAGE(P9:P28),2)</f>
        <v>2122.8000000000002</v>
      </c>
      <c r="Q29" s="39">
        <f>ROUND(AVERAGE(O29:P29),2)</f>
        <v>2122.8000000000002</v>
      </c>
      <c r="R29" s="38">
        <f>ROUND(AVERAGE(R9:R28),2)</f>
        <v>2006.33</v>
      </c>
      <c r="S29" s="37">
        <f>ROUND(AVERAGE(S9:S28),4)</f>
        <v>1.3844000000000001</v>
      </c>
      <c r="T29" s="36">
        <f>ROUND(AVERAGE(T9:T28),4)</f>
        <v>1.1979</v>
      </c>
      <c r="U29" s="175">
        <f>ROUND(AVERAGE(U9:U28),2)</f>
        <v>108.94</v>
      </c>
      <c r="V29" s="35">
        <f>AVERAGE(V9:V28)</f>
        <v>1449.1389999999997</v>
      </c>
      <c r="W29" s="35">
        <f>AVERAGE(W9:W28)</f>
        <v>1464.3944999999999</v>
      </c>
      <c r="X29" s="35">
        <f>AVERAGE(X9:X28)</f>
        <v>1674.6400287676552</v>
      </c>
      <c r="Y29" s="34">
        <f>AVERAGE(Y9:Y28)</f>
        <v>1.38479</v>
      </c>
    </row>
    <row r="30" spans="2:25" s="5" customFormat="1" x14ac:dyDescent="0.25">
      <c r="B30" s="33" t="s">
        <v>12</v>
      </c>
      <c r="C30" s="32">
        <f t="shared" ref="C30:Y30" si="6">MAX(C9:C28)</f>
        <v>2117</v>
      </c>
      <c r="D30" s="31">
        <f t="shared" si="6"/>
        <v>2117</v>
      </c>
      <c r="E30" s="30">
        <f t="shared" si="6"/>
        <v>2117</v>
      </c>
      <c r="F30" s="32">
        <f t="shared" si="6"/>
        <v>2138</v>
      </c>
      <c r="G30" s="31">
        <f t="shared" si="6"/>
        <v>2138</v>
      </c>
      <c r="H30" s="30">
        <f t="shared" si="6"/>
        <v>2138</v>
      </c>
      <c r="I30" s="32">
        <f t="shared" si="6"/>
        <v>2183</v>
      </c>
      <c r="J30" s="31">
        <f t="shared" si="6"/>
        <v>2183</v>
      </c>
      <c r="K30" s="30">
        <f t="shared" si="6"/>
        <v>2183</v>
      </c>
      <c r="L30" s="32">
        <f t="shared" si="6"/>
        <v>2207</v>
      </c>
      <c r="M30" s="31">
        <f t="shared" si="6"/>
        <v>2207</v>
      </c>
      <c r="N30" s="30">
        <f t="shared" si="6"/>
        <v>2207</v>
      </c>
      <c r="O30" s="32">
        <f t="shared" si="6"/>
        <v>2234</v>
      </c>
      <c r="P30" s="31">
        <f t="shared" si="6"/>
        <v>2234</v>
      </c>
      <c r="Q30" s="30">
        <f t="shared" si="6"/>
        <v>2234</v>
      </c>
      <c r="R30" s="29">
        <f t="shared" si="6"/>
        <v>2117</v>
      </c>
      <c r="S30" s="28">
        <f t="shared" si="6"/>
        <v>1.3972</v>
      </c>
      <c r="T30" s="27">
        <f t="shared" si="6"/>
        <v>1.2130000000000001</v>
      </c>
      <c r="U30" s="26">
        <f t="shared" si="6"/>
        <v>110.76</v>
      </c>
      <c r="V30" s="25">
        <f t="shared" si="6"/>
        <v>1522.25</v>
      </c>
      <c r="W30" s="25">
        <f t="shared" si="6"/>
        <v>1537.02</v>
      </c>
      <c r="X30" s="25">
        <f t="shared" si="6"/>
        <v>1752.3383825842232</v>
      </c>
      <c r="Y30" s="24">
        <f t="shared" si="6"/>
        <v>1.3976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1942.5</v>
      </c>
      <c r="D31" s="21">
        <f t="shared" si="7"/>
        <v>1942.5</v>
      </c>
      <c r="E31" s="20">
        <f t="shared" si="7"/>
        <v>1942.5</v>
      </c>
      <c r="F31" s="22">
        <f t="shared" si="7"/>
        <v>1966.5</v>
      </c>
      <c r="G31" s="21">
        <f t="shared" si="7"/>
        <v>1966.5</v>
      </c>
      <c r="H31" s="20">
        <f t="shared" si="7"/>
        <v>1966.5</v>
      </c>
      <c r="I31" s="22">
        <f t="shared" si="7"/>
        <v>2011</v>
      </c>
      <c r="J31" s="21">
        <f t="shared" si="7"/>
        <v>2011</v>
      </c>
      <c r="K31" s="20">
        <f t="shared" si="7"/>
        <v>2011</v>
      </c>
      <c r="L31" s="22">
        <f t="shared" si="7"/>
        <v>2033</v>
      </c>
      <c r="M31" s="21">
        <f t="shared" si="7"/>
        <v>2033</v>
      </c>
      <c r="N31" s="20">
        <f t="shared" si="7"/>
        <v>2033</v>
      </c>
      <c r="O31" s="22">
        <f t="shared" si="7"/>
        <v>2060</v>
      </c>
      <c r="P31" s="21">
        <f t="shared" si="7"/>
        <v>2060</v>
      </c>
      <c r="Q31" s="20">
        <f t="shared" si="7"/>
        <v>2060</v>
      </c>
      <c r="R31" s="19">
        <f t="shared" si="7"/>
        <v>1942.5</v>
      </c>
      <c r="S31" s="18">
        <f t="shared" si="7"/>
        <v>1.3720000000000001</v>
      </c>
      <c r="T31" s="17">
        <f t="shared" si="7"/>
        <v>1.1740999999999999</v>
      </c>
      <c r="U31" s="16">
        <f t="shared" si="7"/>
        <v>107.78</v>
      </c>
      <c r="V31" s="15">
        <f t="shared" si="7"/>
        <v>1408.68</v>
      </c>
      <c r="W31" s="15">
        <f t="shared" si="7"/>
        <v>1422.01</v>
      </c>
      <c r="X31" s="15">
        <f t="shared" si="7"/>
        <v>1636.5697967411388</v>
      </c>
      <c r="Y31" s="14">
        <f t="shared" si="7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44287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44287</v>
      </c>
      <c r="C9" s="46">
        <v>27369</v>
      </c>
      <c r="D9" s="45">
        <v>27369</v>
      </c>
      <c r="E9" s="44">
        <f t="shared" ref="E9:E28" si="0">AVERAGE(C9:D9)</f>
        <v>27369</v>
      </c>
      <c r="F9" s="46">
        <v>25202</v>
      </c>
      <c r="G9" s="45">
        <v>25202</v>
      </c>
      <c r="H9" s="44">
        <f t="shared" ref="H9:H28" si="1">AVERAGE(F9:G9)</f>
        <v>25202</v>
      </c>
      <c r="I9" s="46">
        <v>23057</v>
      </c>
      <c r="J9" s="45">
        <v>23057</v>
      </c>
      <c r="K9" s="44">
        <f t="shared" ref="K9:K28" si="2">AVERAGE(I9:J9)</f>
        <v>23057</v>
      </c>
      <c r="L9" s="52">
        <v>27369</v>
      </c>
      <c r="M9" s="51">
        <v>1.3786</v>
      </c>
      <c r="N9" s="53">
        <v>1.1740999999999999</v>
      </c>
      <c r="O9" s="50">
        <v>110.76</v>
      </c>
      <c r="P9" s="43">
        <v>19852.75</v>
      </c>
      <c r="Q9" s="43">
        <v>18275.560000000001</v>
      </c>
      <c r="R9" s="49">
        <f t="shared" ref="R9:R28" si="3">L9/N9</f>
        <v>23310.620901115748</v>
      </c>
      <c r="S9" s="48">
        <v>1.379</v>
      </c>
    </row>
    <row r="10" spans="1:19" x14ac:dyDescent="0.25">
      <c r="B10" s="47">
        <v>44292</v>
      </c>
      <c r="C10" s="46">
        <v>28350</v>
      </c>
      <c r="D10" s="45">
        <v>28350</v>
      </c>
      <c r="E10" s="44">
        <f t="shared" si="0"/>
        <v>28350</v>
      </c>
      <c r="F10" s="46">
        <v>25897</v>
      </c>
      <c r="G10" s="45">
        <v>25897</v>
      </c>
      <c r="H10" s="44">
        <f t="shared" si="1"/>
        <v>25897</v>
      </c>
      <c r="I10" s="46">
        <v>23967</v>
      </c>
      <c r="J10" s="45">
        <v>23967</v>
      </c>
      <c r="K10" s="44">
        <f t="shared" si="2"/>
        <v>23967</v>
      </c>
      <c r="L10" s="52">
        <v>28350</v>
      </c>
      <c r="M10" s="51">
        <v>1.3825000000000001</v>
      </c>
      <c r="N10" s="51">
        <v>1.1806000000000001</v>
      </c>
      <c r="O10" s="50">
        <v>110.35</v>
      </c>
      <c r="P10" s="43">
        <v>20506.330000000002</v>
      </c>
      <c r="Q10" s="43">
        <v>18726.59</v>
      </c>
      <c r="R10" s="49">
        <f t="shared" si="3"/>
        <v>24013.213620193121</v>
      </c>
      <c r="S10" s="48">
        <v>1.3829</v>
      </c>
    </row>
    <row r="11" spans="1:19" x14ac:dyDescent="0.25">
      <c r="B11" s="47">
        <v>44293</v>
      </c>
      <c r="C11" s="46">
        <v>28110</v>
      </c>
      <c r="D11" s="45">
        <v>28110</v>
      </c>
      <c r="E11" s="44">
        <f t="shared" si="0"/>
        <v>28110</v>
      </c>
      <c r="F11" s="46">
        <v>25874</v>
      </c>
      <c r="G11" s="45">
        <v>25874</v>
      </c>
      <c r="H11" s="44">
        <f t="shared" si="1"/>
        <v>25874</v>
      </c>
      <c r="I11" s="46">
        <v>23874</v>
      </c>
      <c r="J11" s="45">
        <v>23874</v>
      </c>
      <c r="K11" s="44">
        <f t="shared" si="2"/>
        <v>23874</v>
      </c>
      <c r="L11" s="52">
        <v>28110</v>
      </c>
      <c r="M11" s="51">
        <v>1.3815</v>
      </c>
      <c r="N11" s="51">
        <v>1.1889000000000001</v>
      </c>
      <c r="O11" s="50">
        <v>109.84</v>
      </c>
      <c r="P11" s="43">
        <v>20347.45</v>
      </c>
      <c r="Q11" s="43">
        <v>18723.5</v>
      </c>
      <c r="R11" s="49">
        <f t="shared" si="3"/>
        <v>23643.704264446125</v>
      </c>
      <c r="S11" s="48">
        <v>1.3818999999999999</v>
      </c>
    </row>
    <row r="12" spans="1:19" x14ac:dyDescent="0.25">
      <c r="B12" s="47">
        <v>44294</v>
      </c>
      <c r="C12" s="46">
        <v>27740</v>
      </c>
      <c r="D12" s="45">
        <v>27740</v>
      </c>
      <c r="E12" s="44">
        <f t="shared" si="0"/>
        <v>27740</v>
      </c>
      <c r="F12" s="46">
        <v>25830</v>
      </c>
      <c r="G12" s="45">
        <v>25830</v>
      </c>
      <c r="H12" s="44">
        <f t="shared" si="1"/>
        <v>25830</v>
      </c>
      <c r="I12" s="46">
        <v>23230</v>
      </c>
      <c r="J12" s="45">
        <v>23230</v>
      </c>
      <c r="K12" s="44">
        <f t="shared" si="2"/>
        <v>23230</v>
      </c>
      <c r="L12" s="52">
        <v>27740</v>
      </c>
      <c r="M12" s="51">
        <v>1.3766</v>
      </c>
      <c r="N12" s="51">
        <v>1.1879999999999999</v>
      </c>
      <c r="O12" s="50">
        <v>109.22</v>
      </c>
      <c r="P12" s="43">
        <v>20151.099999999999</v>
      </c>
      <c r="Q12" s="43">
        <v>18758.169999999998</v>
      </c>
      <c r="R12" s="49">
        <f t="shared" si="3"/>
        <v>23350.168350168351</v>
      </c>
      <c r="S12" s="48">
        <v>1.377</v>
      </c>
    </row>
    <row r="13" spans="1:19" x14ac:dyDescent="0.25">
      <c r="B13" s="47">
        <v>44295</v>
      </c>
      <c r="C13" s="46">
        <v>28060</v>
      </c>
      <c r="D13" s="45">
        <v>28060</v>
      </c>
      <c r="E13" s="44">
        <f t="shared" si="0"/>
        <v>28060</v>
      </c>
      <c r="F13" s="46">
        <v>25798</v>
      </c>
      <c r="G13" s="45">
        <v>25798</v>
      </c>
      <c r="H13" s="44">
        <f t="shared" si="1"/>
        <v>25798</v>
      </c>
      <c r="I13" s="46">
        <v>23278</v>
      </c>
      <c r="J13" s="45">
        <v>23278</v>
      </c>
      <c r="K13" s="44">
        <f t="shared" si="2"/>
        <v>23278</v>
      </c>
      <c r="L13" s="52">
        <v>28060</v>
      </c>
      <c r="M13" s="51">
        <v>1.3720000000000001</v>
      </c>
      <c r="N13" s="51">
        <v>1.1896</v>
      </c>
      <c r="O13" s="50">
        <v>109.72</v>
      </c>
      <c r="P13" s="43">
        <v>20451.900000000001</v>
      </c>
      <c r="Q13" s="43">
        <v>18797.73</v>
      </c>
      <c r="R13" s="49">
        <f t="shared" si="3"/>
        <v>23587.760591795563</v>
      </c>
      <c r="S13" s="48">
        <v>1.3724000000000001</v>
      </c>
    </row>
    <row r="14" spans="1:19" x14ac:dyDescent="0.25">
      <c r="B14" s="47">
        <v>44298</v>
      </c>
      <c r="C14" s="46">
        <v>27883</v>
      </c>
      <c r="D14" s="45">
        <v>27883</v>
      </c>
      <c r="E14" s="44">
        <f t="shared" si="0"/>
        <v>27883</v>
      </c>
      <c r="F14" s="46">
        <v>25757</v>
      </c>
      <c r="G14" s="45">
        <v>25757</v>
      </c>
      <c r="H14" s="44">
        <f t="shared" si="1"/>
        <v>25757</v>
      </c>
      <c r="I14" s="46">
        <v>23512</v>
      </c>
      <c r="J14" s="45">
        <v>23512</v>
      </c>
      <c r="K14" s="44">
        <f t="shared" si="2"/>
        <v>23512</v>
      </c>
      <c r="L14" s="52">
        <v>27883</v>
      </c>
      <c r="M14" s="51">
        <v>1.3763000000000001</v>
      </c>
      <c r="N14" s="51">
        <v>1.1906000000000001</v>
      </c>
      <c r="O14" s="50">
        <v>109.35</v>
      </c>
      <c r="P14" s="43">
        <v>20259.39</v>
      </c>
      <c r="Q14" s="43">
        <v>18709.23</v>
      </c>
      <c r="R14" s="49">
        <f t="shared" si="3"/>
        <v>23419.284394422979</v>
      </c>
      <c r="S14" s="48">
        <v>1.3767</v>
      </c>
    </row>
    <row r="15" spans="1:19" x14ac:dyDescent="0.25">
      <c r="B15" s="47">
        <v>44299</v>
      </c>
      <c r="C15" s="46">
        <v>27480</v>
      </c>
      <c r="D15" s="45">
        <v>27480</v>
      </c>
      <c r="E15" s="44">
        <f t="shared" si="0"/>
        <v>27480</v>
      </c>
      <c r="F15" s="46">
        <v>25630</v>
      </c>
      <c r="G15" s="45">
        <v>25630</v>
      </c>
      <c r="H15" s="44">
        <f t="shared" si="1"/>
        <v>25630</v>
      </c>
      <c r="I15" s="46">
        <v>23385</v>
      </c>
      <c r="J15" s="45">
        <v>23385</v>
      </c>
      <c r="K15" s="44">
        <f t="shared" si="2"/>
        <v>23385</v>
      </c>
      <c r="L15" s="52">
        <v>27480</v>
      </c>
      <c r="M15" s="51">
        <v>1.3724000000000001</v>
      </c>
      <c r="N15" s="51">
        <v>1.1897</v>
      </c>
      <c r="O15" s="50">
        <v>109.41</v>
      </c>
      <c r="P15" s="43">
        <v>20023.32</v>
      </c>
      <c r="Q15" s="43">
        <v>18669.87</v>
      </c>
      <c r="R15" s="49">
        <f t="shared" si="3"/>
        <v>23098.260065562747</v>
      </c>
      <c r="S15" s="48">
        <v>1.3728</v>
      </c>
    </row>
    <row r="16" spans="1:19" x14ac:dyDescent="0.25">
      <c r="B16" s="47">
        <v>44300</v>
      </c>
      <c r="C16" s="46">
        <v>27696</v>
      </c>
      <c r="D16" s="45">
        <v>27696</v>
      </c>
      <c r="E16" s="44">
        <f t="shared" si="0"/>
        <v>27696</v>
      </c>
      <c r="F16" s="46">
        <v>25948</v>
      </c>
      <c r="G16" s="45">
        <v>25948</v>
      </c>
      <c r="H16" s="44">
        <f t="shared" si="1"/>
        <v>25948</v>
      </c>
      <c r="I16" s="46">
        <v>23743</v>
      </c>
      <c r="J16" s="45">
        <v>23743</v>
      </c>
      <c r="K16" s="44">
        <f t="shared" si="2"/>
        <v>23743</v>
      </c>
      <c r="L16" s="52">
        <v>27696</v>
      </c>
      <c r="M16" s="51">
        <v>1.3754999999999999</v>
      </c>
      <c r="N16" s="51">
        <v>1.196</v>
      </c>
      <c r="O16" s="50">
        <v>108.96</v>
      </c>
      <c r="P16" s="43">
        <v>20135.22</v>
      </c>
      <c r="Q16" s="43">
        <v>18858.93</v>
      </c>
      <c r="R16" s="49">
        <f t="shared" si="3"/>
        <v>23157.190635451505</v>
      </c>
      <c r="S16" s="48">
        <v>1.3758999999999999</v>
      </c>
    </row>
    <row r="17" spans="2:19" x14ac:dyDescent="0.25">
      <c r="B17" s="47">
        <v>44301</v>
      </c>
      <c r="C17" s="46">
        <v>27800</v>
      </c>
      <c r="D17" s="45">
        <v>27800</v>
      </c>
      <c r="E17" s="44">
        <f t="shared" si="0"/>
        <v>27800</v>
      </c>
      <c r="F17" s="46">
        <v>26231</v>
      </c>
      <c r="G17" s="45">
        <v>26231</v>
      </c>
      <c r="H17" s="44">
        <f t="shared" si="1"/>
        <v>26231</v>
      </c>
      <c r="I17" s="46">
        <v>23981</v>
      </c>
      <c r="J17" s="45">
        <v>23981</v>
      </c>
      <c r="K17" s="44">
        <f t="shared" si="2"/>
        <v>23981</v>
      </c>
      <c r="L17" s="52">
        <v>27800</v>
      </c>
      <c r="M17" s="51">
        <v>1.3787</v>
      </c>
      <c r="N17" s="51">
        <v>1.1967000000000001</v>
      </c>
      <c r="O17" s="50">
        <v>108.79</v>
      </c>
      <c r="P17" s="43">
        <v>20163.919999999998</v>
      </c>
      <c r="Q17" s="43">
        <v>19020.38</v>
      </c>
      <c r="R17" s="49">
        <f t="shared" si="3"/>
        <v>23230.550681039524</v>
      </c>
      <c r="S17" s="48">
        <v>1.3791</v>
      </c>
    </row>
    <row r="18" spans="2:19" x14ac:dyDescent="0.25">
      <c r="B18" s="47">
        <v>44302</v>
      </c>
      <c r="C18" s="46">
        <v>28267</v>
      </c>
      <c r="D18" s="45">
        <v>28267</v>
      </c>
      <c r="E18" s="44">
        <f t="shared" si="0"/>
        <v>28267</v>
      </c>
      <c r="F18" s="46">
        <v>26600</v>
      </c>
      <c r="G18" s="45">
        <v>26600</v>
      </c>
      <c r="H18" s="44">
        <f t="shared" si="1"/>
        <v>26600</v>
      </c>
      <c r="I18" s="46">
        <v>24165</v>
      </c>
      <c r="J18" s="45">
        <v>24165</v>
      </c>
      <c r="K18" s="44">
        <f t="shared" si="2"/>
        <v>24165</v>
      </c>
      <c r="L18" s="52">
        <v>28267</v>
      </c>
      <c r="M18" s="51">
        <v>1.3802000000000001</v>
      </c>
      <c r="N18" s="51">
        <v>1.1982999999999999</v>
      </c>
      <c r="O18" s="50">
        <v>108.78</v>
      </c>
      <c r="P18" s="43">
        <v>20480.37</v>
      </c>
      <c r="Q18" s="43">
        <v>19266.990000000002</v>
      </c>
      <c r="R18" s="49">
        <f t="shared" si="3"/>
        <v>23589.251439539348</v>
      </c>
      <c r="S18" s="48">
        <v>1.3806</v>
      </c>
    </row>
    <row r="19" spans="2:19" x14ac:dyDescent="0.25">
      <c r="B19" s="47">
        <v>44305</v>
      </c>
      <c r="C19" s="46">
        <v>27940</v>
      </c>
      <c r="D19" s="45">
        <v>27940</v>
      </c>
      <c r="E19" s="44">
        <f t="shared" si="0"/>
        <v>27940</v>
      </c>
      <c r="F19" s="46">
        <v>26768</v>
      </c>
      <c r="G19" s="45">
        <v>26768</v>
      </c>
      <c r="H19" s="44">
        <f t="shared" si="1"/>
        <v>26768</v>
      </c>
      <c r="I19" s="46">
        <v>24366</v>
      </c>
      <c r="J19" s="45">
        <v>24366</v>
      </c>
      <c r="K19" s="44">
        <f t="shared" si="2"/>
        <v>24366</v>
      </c>
      <c r="L19" s="52">
        <v>27940</v>
      </c>
      <c r="M19" s="51">
        <v>1.393</v>
      </c>
      <c r="N19" s="51">
        <v>1.2037</v>
      </c>
      <c r="O19" s="50">
        <v>108.13</v>
      </c>
      <c r="P19" s="43">
        <v>20057.43</v>
      </c>
      <c r="Q19" s="43">
        <v>19210.560000000001</v>
      </c>
      <c r="R19" s="49">
        <f t="shared" si="3"/>
        <v>23211.763728503782</v>
      </c>
      <c r="S19" s="48">
        <v>1.3934</v>
      </c>
    </row>
    <row r="20" spans="2:19" x14ac:dyDescent="0.25">
      <c r="B20" s="47">
        <v>44306</v>
      </c>
      <c r="C20" s="46">
        <v>28400</v>
      </c>
      <c r="D20" s="45">
        <v>28400</v>
      </c>
      <c r="E20" s="44">
        <f t="shared" si="0"/>
        <v>28400</v>
      </c>
      <c r="F20" s="46">
        <v>26803</v>
      </c>
      <c r="G20" s="45">
        <v>26803</v>
      </c>
      <c r="H20" s="44">
        <f t="shared" si="1"/>
        <v>26803</v>
      </c>
      <c r="I20" s="46">
        <v>24610</v>
      </c>
      <c r="J20" s="45">
        <v>24610</v>
      </c>
      <c r="K20" s="44">
        <f t="shared" si="2"/>
        <v>24610</v>
      </c>
      <c r="L20" s="52">
        <v>28400</v>
      </c>
      <c r="M20" s="51">
        <v>1.3972</v>
      </c>
      <c r="N20" s="51">
        <v>1.2055</v>
      </c>
      <c r="O20" s="50">
        <v>108.42</v>
      </c>
      <c r="P20" s="43">
        <v>20326.37</v>
      </c>
      <c r="Q20" s="43">
        <v>19177.88</v>
      </c>
      <c r="R20" s="49">
        <f t="shared" si="3"/>
        <v>23558.689340522604</v>
      </c>
      <c r="S20" s="48">
        <v>1.3976</v>
      </c>
    </row>
    <row r="21" spans="2:19" x14ac:dyDescent="0.25">
      <c r="B21" s="47">
        <v>44307</v>
      </c>
      <c r="C21" s="46">
        <v>28275</v>
      </c>
      <c r="D21" s="45">
        <v>28275</v>
      </c>
      <c r="E21" s="44">
        <f t="shared" si="0"/>
        <v>28275</v>
      </c>
      <c r="F21" s="46">
        <v>26917</v>
      </c>
      <c r="G21" s="45">
        <v>26917</v>
      </c>
      <c r="H21" s="44">
        <f t="shared" si="1"/>
        <v>26917</v>
      </c>
      <c r="I21" s="46">
        <v>24592</v>
      </c>
      <c r="J21" s="45">
        <v>24592</v>
      </c>
      <c r="K21" s="44">
        <f t="shared" si="2"/>
        <v>24592</v>
      </c>
      <c r="L21" s="52">
        <v>28275</v>
      </c>
      <c r="M21" s="51">
        <v>1.3922000000000001</v>
      </c>
      <c r="N21" s="51">
        <v>1.2008000000000001</v>
      </c>
      <c r="O21" s="50">
        <v>108.13</v>
      </c>
      <c r="P21" s="43">
        <v>20309.580000000002</v>
      </c>
      <c r="Q21" s="43">
        <v>19328.59</v>
      </c>
      <c r="R21" s="49">
        <f t="shared" si="3"/>
        <v>23546.802131912056</v>
      </c>
      <c r="S21" s="48">
        <v>1.3926000000000001</v>
      </c>
    </row>
    <row r="22" spans="2:19" x14ac:dyDescent="0.25">
      <c r="B22" s="47">
        <v>44308</v>
      </c>
      <c r="C22" s="46">
        <v>28400</v>
      </c>
      <c r="D22" s="45">
        <v>28400</v>
      </c>
      <c r="E22" s="44">
        <f t="shared" si="0"/>
        <v>28400</v>
      </c>
      <c r="F22" s="46">
        <v>26962</v>
      </c>
      <c r="G22" s="45">
        <v>26962</v>
      </c>
      <c r="H22" s="44">
        <f t="shared" si="1"/>
        <v>26962</v>
      </c>
      <c r="I22" s="46">
        <v>24812</v>
      </c>
      <c r="J22" s="45">
        <v>24812</v>
      </c>
      <c r="K22" s="44">
        <f t="shared" si="2"/>
        <v>24812</v>
      </c>
      <c r="L22" s="52">
        <v>28400</v>
      </c>
      <c r="M22" s="51">
        <v>1.3894</v>
      </c>
      <c r="N22" s="51">
        <v>1.2044999999999999</v>
      </c>
      <c r="O22" s="50">
        <v>108.09</v>
      </c>
      <c r="P22" s="43">
        <v>20440.48</v>
      </c>
      <c r="Q22" s="43">
        <v>19399.91</v>
      </c>
      <c r="R22" s="49">
        <f t="shared" si="3"/>
        <v>23578.248235782485</v>
      </c>
      <c r="S22" s="48">
        <v>1.3897999999999999</v>
      </c>
    </row>
    <row r="23" spans="2:19" x14ac:dyDescent="0.25">
      <c r="B23" s="47">
        <v>44309</v>
      </c>
      <c r="C23" s="46">
        <v>27707</v>
      </c>
      <c r="D23" s="45">
        <v>27707</v>
      </c>
      <c r="E23" s="44">
        <f t="shared" si="0"/>
        <v>27707</v>
      </c>
      <c r="F23" s="46">
        <v>26796</v>
      </c>
      <c r="G23" s="45">
        <v>26796</v>
      </c>
      <c r="H23" s="44">
        <f t="shared" si="1"/>
        <v>26796</v>
      </c>
      <c r="I23" s="46">
        <v>24721</v>
      </c>
      <c r="J23" s="45">
        <v>24721</v>
      </c>
      <c r="K23" s="44">
        <f t="shared" si="2"/>
        <v>24721</v>
      </c>
      <c r="L23" s="52">
        <v>27707</v>
      </c>
      <c r="M23" s="51">
        <v>1.3886000000000001</v>
      </c>
      <c r="N23" s="51">
        <v>1.2058</v>
      </c>
      <c r="O23" s="50">
        <v>107.78</v>
      </c>
      <c r="P23" s="43">
        <v>19953.189999999999</v>
      </c>
      <c r="Q23" s="43">
        <v>19291.580000000002</v>
      </c>
      <c r="R23" s="49">
        <f t="shared" si="3"/>
        <v>22978.105821861005</v>
      </c>
      <c r="S23" s="48">
        <v>1.389</v>
      </c>
    </row>
    <row r="24" spans="2:19" x14ac:dyDescent="0.25">
      <c r="B24" s="47">
        <v>44312</v>
      </c>
      <c r="C24" s="46">
        <v>28338</v>
      </c>
      <c r="D24" s="45">
        <v>28338</v>
      </c>
      <c r="E24" s="44">
        <f t="shared" si="0"/>
        <v>28338</v>
      </c>
      <c r="F24" s="46">
        <v>27002</v>
      </c>
      <c r="G24" s="45">
        <v>27002</v>
      </c>
      <c r="H24" s="44">
        <f t="shared" si="1"/>
        <v>27002</v>
      </c>
      <c r="I24" s="46">
        <v>24763</v>
      </c>
      <c r="J24" s="45">
        <v>24763</v>
      </c>
      <c r="K24" s="44">
        <f t="shared" si="2"/>
        <v>24763</v>
      </c>
      <c r="L24" s="52">
        <v>28338</v>
      </c>
      <c r="M24" s="51">
        <v>1.389</v>
      </c>
      <c r="N24" s="51">
        <v>1.2082999999999999</v>
      </c>
      <c r="O24" s="50">
        <v>108.02</v>
      </c>
      <c r="P24" s="43">
        <v>20401.73</v>
      </c>
      <c r="Q24" s="43">
        <v>19434.29</v>
      </c>
      <c r="R24" s="49">
        <f t="shared" si="3"/>
        <v>23452.784904411157</v>
      </c>
      <c r="S24" s="48">
        <v>1.3894</v>
      </c>
    </row>
    <row r="25" spans="2:19" x14ac:dyDescent="0.25">
      <c r="B25" s="47">
        <v>44313</v>
      </c>
      <c r="C25" s="46">
        <v>28358</v>
      </c>
      <c r="D25" s="45">
        <v>28358</v>
      </c>
      <c r="E25" s="44">
        <f t="shared" si="0"/>
        <v>28358</v>
      </c>
      <c r="F25" s="46">
        <v>27059</v>
      </c>
      <c r="G25" s="45">
        <v>27059</v>
      </c>
      <c r="H25" s="44">
        <f t="shared" si="1"/>
        <v>27059</v>
      </c>
      <c r="I25" s="46">
        <v>24949</v>
      </c>
      <c r="J25" s="45">
        <v>24949</v>
      </c>
      <c r="K25" s="44">
        <f t="shared" si="2"/>
        <v>24949</v>
      </c>
      <c r="L25" s="52">
        <v>28358</v>
      </c>
      <c r="M25" s="51">
        <v>1.3907</v>
      </c>
      <c r="N25" s="51">
        <v>1.2089000000000001</v>
      </c>
      <c r="O25" s="50">
        <v>108.24</v>
      </c>
      <c r="P25" s="43">
        <v>20391.169999999998</v>
      </c>
      <c r="Q25" s="43">
        <v>19451.509999999998</v>
      </c>
      <c r="R25" s="49">
        <f t="shared" si="3"/>
        <v>23457.688808007279</v>
      </c>
      <c r="S25" s="48">
        <v>1.3911</v>
      </c>
    </row>
    <row r="26" spans="2:19" x14ac:dyDescent="0.25">
      <c r="B26" s="47">
        <v>44314</v>
      </c>
      <c r="C26" s="46">
        <v>30046</v>
      </c>
      <c r="D26" s="45">
        <v>30046</v>
      </c>
      <c r="E26" s="44">
        <f t="shared" si="0"/>
        <v>30046</v>
      </c>
      <c r="F26" s="46">
        <v>27706</v>
      </c>
      <c r="G26" s="45">
        <v>27706</v>
      </c>
      <c r="H26" s="44">
        <f t="shared" si="1"/>
        <v>27706</v>
      </c>
      <c r="I26" s="46">
        <v>25531</v>
      </c>
      <c r="J26" s="45">
        <v>25531</v>
      </c>
      <c r="K26" s="44">
        <f t="shared" si="2"/>
        <v>25531</v>
      </c>
      <c r="L26" s="52">
        <v>30046</v>
      </c>
      <c r="M26" s="51">
        <v>1.3878999999999999</v>
      </c>
      <c r="N26" s="51">
        <v>1.2073</v>
      </c>
      <c r="O26" s="50">
        <v>108.9</v>
      </c>
      <c r="P26" s="43">
        <v>21648.53</v>
      </c>
      <c r="Q26" s="43">
        <v>19956.78</v>
      </c>
      <c r="R26" s="49">
        <f t="shared" si="3"/>
        <v>24886.937795079928</v>
      </c>
      <c r="S26" s="48">
        <v>1.3883000000000001</v>
      </c>
    </row>
    <row r="27" spans="2:19" x14ac:dyDescent="0.25">
      <c r="B27" s="47">
        <v>44315</v>
      </c>
      <c r="C27" s="46">
        <v>31750</v>
      </c>
      <c r="D27" s="45">
        <v>31750</v>
      </c>
      <c r="E27" s="44">
        <f t="shared" si="0"/>
        <v>31750</v>
      </c>
      <c r="F27" s="46">
        <v>28745</v>
      </c>
      <c r="G27" s="45">
        <v>28745</v>
      </c>
      <c r="H27" s="44">
        <f t="shared" si="1"/>
        <v>28745</v>
      </c>
      <c r="I27" s="46">
        <v>26305</v>
      </c>
      <c r="J27" s="45">
        <v>26305</v>
      </c>
      <c r="K27" s="44">
        <f t="shared" si="2"/>
        <v>26305</v>
      </c>
      <c r="L27" s="52">
        <v>31750</v>
      </c>
      <c r="M27" s="51">
        <v>1.3949</v>
      </c>
      <c r="N27" s="51">
        <v>1.2130000000000001</v>
      </c>
      <c r="O27" s="50">
        <v>108.98</v>
      </c>
      <c r="P27" s="43">
        <v>22761.49</v>
      </c>
      <c r="Q27" s="43">
        <v>20601.3</v>
      </c>
      <c r="R27" s="49">
        <f t="shared" si="3"/>
        <v>26174.77328936521</v>
      </c>
      <c r="S27" s="48">
        <v>1.3953</v>
      </c>
    </row>
    <row r="28" spans="2:19" x14ac:dyDescent="0.25">
      <c r="B28" s="47">
        <v>44316</v>
      </c>
      <c r="C28" s="46">
        <v>32193</v>
      </c>
      <c r="D28" s="45">
        <v>32193</v>
      </c>
      <c r="E28" s="44">
        <f t="shared" si="0"/>
        <v>32193</v>
      </c>
      <c r="F28" s="46">
        <v>28975</v>
      </c>
      <c r="G28" s="45">
        <v>28975</v>
      </c>
      <c r="H28" s="44">
        <f t="shared" si="1"/>
        <v>28975</v>
      </c>
      <c r="I28" s="46">
        <v>26620</v>
      </c>
      <c r="J28" s="45">
        <v>26620</v>
      </c>
      <c r="K28" s="44">
        <f t="shared" si="2"/>
        <v>26620</v>
      </c>
      <c r="L28" s="52">
        <v>32193</v>
      </c>
      <c r="M28" s="51">
        <v>1.3907</v>
      </c>
      <c r="N28" s="51">
        <v>1.2081</v>
      </c>
      <c r="O28" s="50">
        <v>108.92</v>
      </c>
      <c r="P28" s="43">
        <v>23148.77</v>
      </c>
      <c r="Q28" s="43">
        <v>20830.34</v>
      </c>
      <c r="R28" s="49">
        <f t="shared" si="3"/>
        <v>26647.628507573878</v>
      </c>
      <c r="S28" s="48">
        <v>1.391</v>
      </c>
    </row>
    <row r="29" spans="2:19" s="10" customFormat="1" x14ac:dyDescent="0.25">
      <c r="B29" s="42" t="s">
        <v>11</v>
      </c>
      <c r="C29" s="41">
        <f>ROUND(AVERAGE(C9:C28),2)</f>
        <v>28508.1</v>
      </c>
      <c r="D29" s="40">
        <f>ROUND(AVERAGE(D9:D28),2)</f>
        <v>28508.1</v>
      </c>
      <c r="E29" s="39">
        <f>ROUND(AVERAGE(C29:D29),2)</f>
        <v>28508.1</v>
      </c>
      <c r="F29" s="41">
        <f>ROUND(AVERAGE(F9:F28),2)</f>
        <v>26625</v>
      </c>
      <c r="G29" s="40">
        <f>ROUND(AVERAGE(G9:G28),2)</f>
        <v>26625</v>
      </c>
      <c r="H29" s="39">
        <f>ROUND(AVERAGE(F29:G29),2)</f>
        <v>26625</v>
      </c>
      <c r="I29" s="41">
        <f>ROUND(AVERAGE(I9:I28),2)</f>
        <v>24373.05</v>
      </c>
      <c r="J29" s="40">
        <f>ROUND(AVERAGE(J9:J28),2)</f>
        <v>24373.05</v>
      </c>
      <c r="K29" s="39">
        <f>ROUND(AVERAGE(I29:J29),2)</f>
        <v>24373.05</v>
      </c>
      <c r="L29" s="38">
        <f>ROUND(AVERAGE(L9:L28),2)</f>
        <v>28508.1</v>
      </c>
      <c r="M29" s="37">
        <f>ROUND(AVERAGE(M9:M28),4)</f>
        <v>1.3844000000000001</v>
      </c>
      <c r="N29" s="36">
        <f>ROUND(AVERAGE(N9:N28),4)</f>
        <v>1.1979</v>
      </c>
      <c r="O29" s="175">
        <f>ROUND(AVERAGE(O9:O28),2)</f>
        <v>108.94</v>
      </c>
      <c r="P29" s="35">
        <f>AVERAGE(P9:P28)</f>
        <v>20590.5245</v>
      </c>
      <c r="Q29" s="35">
        <f>AVERAGE(Q9:Q28)</f>
        <v>19224.484499999999</v>
      </c>
      <c r="R29" s="35">
        <f>AVERAGE(R9:R28)</f>
        <v>23794.671375337719</v>
      </c>
      <c r="S29" s="34">
        <f>AVERAGE(S9:S28)</f>
        <v>1.38479</v>
      </c>
    </row>
    <row r="30" spans="2:19" s="5" customFormat="1" x14ac:dyDescent="0.25">
      <c r="B30" s="33" t="s">
        <v>12</v>
      </c>
      <c r="C30" s="32">
        <f t="shared" ref="C30:S30" si="4">MAX(C9:C28)</f>
        <v>32193</v>
      </c>
      <c r="D30" s="31">
        <f t="shared" si="4"/>
        <v>32193</v>
      </c>
      <c r="E30" s="30">
        <f t="shared" si="4"/>
        <v>32193</v>
      </c>
      <c r="F30" s="32">
        <f t="shared" si="4"/>
        <v>28975</v>
      </c>
      <c r="G30" s="31">
        <f t="shared" si="4"/>
        <v>28975</v>
      </c>
      <c r="H30" s="30">
        <f t="shared" si="4"/>
        <v>28975</v>
      </c>
      <c r="I30" s="32">
        <f t="shared" si="4"/>
        <v>26620</v>
      </c>
      <c r="J30" s="31">
        <f t="shared" si="4"/>
        <v>26620</v>
      </c>
      <c r="K30" s="30">
        <f t="shared" si="4"/>
        <v>26620</v>
      </c>
      <c r="L30" s="29">
        <f t="shared" si="4"/>
        <v>32193</v>
      </c>
      <c r="M30" s="28">
        <f t="shared" si="4"/>
        <v>1.3972</v>
      </c>
      <c r="N30" s="27">
        <f t="shared" si="4"/>
        <v>1.2130000000000001</v>
      </c>
      <c r="O30" s="26">
        <f t="shared" si="4"/>
        <v>110.76</v>
      </c>
      <c r="P30" s="25">
        <f t="shared" si="4"/>
        <v>23148.77</v>
      </c>
      <c r="Q30" s="25">
        <f t="shared" si="4"/>
        <v>20830.34</v>
      </c>
      <c r="R30" s="25">
        <f t="shared" si="4"/>
        <v>26647.628507573878</v>
      </c>
      <c r="S30" s="24">
        <f t="shared" si="4"/>
        <v>1.3976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27369</v>
      </c>
      <c r="D31" s="21">
        <f t="shared" si="5"/>
        <v>27369</v>
      </c>
      <c r="E31" s="20">
        <f t="shared" si="5"/>
        <v>27369</v>
      </c>
      <c r="F31" s="22">
        <f t="shared" si="5"/>
        <v>25202</v>
      </c>
      <c r="G31" s="21">
        <f t="shared" si="5"/>
        <v>25202</v>
      </c>
      <c r="H31" s="20">
        <f t="shared" si="5"/>
        <v>25202</v>
      </c>
      <c r="I31" s="22">
        <f t="shared" si="5"/>
        <v>23057</v>
      </c>
      <c r="J31" s="21">
        <f t="shared" si="5"/>
        <v>23057</v>
      </c>
      <c r="K31" s="20">
        <f t="shared" si="5"/>
        <v>23057</v>
      </c>
      <c r="L31" s="19">
        <f t="shared" si="5"/>
        <v>27369</v>
      </c>
      <c r="M31" s="18">
        <f t="shared" si="5"/>
        <v>1.3720000000000001</v>
      </c>
      <c r="N31" s="17">
        <f t="shared" si="5"/>
        <v>1.1740999999999999</v>
      </c>
      <c r="O31" s="16">
        <f t="shared" si="5"/>
        <v>107.78</v>
      </c>
      <c r="P31" s="15">
        <f t="shared" si="5"/>
        <v>19852.75</v>
      </c>
      <c r="Q31" s="15">
        <f t="shared" si="5"/>
        <v>18275.560000000001</v>
      </c>
      <c r="R31" s="15">
        <f t="shared" si="5"/>
        <v>22978.105821861005</v>
      </c>
      <c r="S31" s="14">
        <f t="shared" si="5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44287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44287</v>
      </c>
      <c r="C9" s="46">
        <v>16001</v>
      </c>
      <c r="D9" s="45">
        <v>16001</v>
      </c>
      <c r="E9" s="44">
        <f t="shared" ref="E9:E28" si="0">AVERAGE(C9:D9)</f>
        <v>16001</v>
      </c>
      <c r="F9" s="46">
        <v>16048</v>
      </c>
      <c r="G9" s="45">
        <v>16048</v>
      </c>
      <c r="H9" s="44">
        <f t="shared" ref="H9:H28" si="1">AVERAGE(F9:G9)</f>
        <v>16048</v>
      </c>
      <c r="I9" s="46">
        <v>16236</v>
      </c>
      <c r="J9" s="45">
        <v>16236</v>
      </c>
      <c r="K9" s="44">
        <f t="shared" ref="K9:K28" si="2">AVERAGE(I9:J9)</f>
        <v>16236</v>
      </c>
      <c r="L9" s="46">
        <v>16371</v>
      </c>
      <c r="M9" s="45">
        <v>16371</v>
      </c>
      <c r="N9" s="44">
        <f t="shared" ref="N9:N28" si="3">AVERAGE(L9:M9)</f>
        <v>16371</v>
      </c>
      <c r="O9" s="46">
        <v>16506</v>
      </c>
      <c r="P9" s="45">
        <v>16506</v>
      </c>
      <c r="Q9" s="44">
        <f t="shared" ref="Q9:Q28" si="4">AVERAGE(O9:P9)</f>
        <v>16506</v>
      </c>
      <c r="R9" s="52">
        <v>16001</v>
      </c>
      <c r="S9" s="51">
        <v>1.3786</v>
      </c>
      <c r="T9" s="53">
        <v>1.1740999999999999</v>
      </c>
      <c r="U9" s="50">
        <v>110.76</v>
      </c>
      <c r="V9" s="43">
        <v>11606.7</v>
      </c>
      <c r="W9" s="43">
        <v>11637.42</v>
      </c>
      <c r="X9" s="49">
        <f t="shared" ref="X9:X28" si="5">R9/T9</f>
        <v>13628.311046759221</v>
      </c>
      <c r="Y9" s="48">
        <v>1.379</v>
      </c>
    </row>
    <row r="10" spans="1:25" x14ac:dyDescent="0.25">
      <c r="B10" s="47">
        <v>44292</v>
      </c>
      <c r="C10" s="46">
        <v>16520</v>
      </c>
      <c r="D10" s="45">
        <v>16520</v>
      </c>
      <c r="E10" s="44">
        <f t="shared" si="0"/>
        <v>16520</v>
      </c>
      <c r="F10" s="46">
        <v>16567</v>
      </c>
      <c r="G10" s="45">
        <v>16567</v>
      </c>
      <c r="H10" s="44">
        <f t="shared" si="1"/>
        <v>16567</v>
      </c>
      <c r="I10" s="46">
        <v>16760</v>
      </c>
      <c r="J10" s="45">
        <v>16760</v>
      </c>
      <c r="K10" s="44">
        <f t="shared" si="2"/>
        <v>16760</v>
      </c>
      <c r="L10" s="46">
        <v>16900</v>
      </c>
      <c r="M10" s="45">
        <v>16900</v>
      </c>
      <c r="N10" s="44">
        <f t="shared" si="3"/>
        <v>16900</v>
      </c>
      <c r="O10" s="46">
        <v>17040</v>
      </c>
      <c r="P10" s="45">
        <v>17040</v>
      </c>
      <c r="Q10" s="44">
        <f t="shared" si="4"/>
        <v>17040</v>
      </c>
      <c r="R10" s="52">
        <v>16520</v>
      </c>
      <c r="S10" s="51">
        <v>1.3825000000000001</v>
      </c>
      <c r="T10" s="51">
        <v>1.1806000000000001</v>
      </c>
      <c r="U10" s="50">
        <v>110.35</v>
      </c>
      <c r="V10" s="43">
        <v>11949.37</v>
      </c>
      <c r="W10" s="43">
        <v>11979.9</v>
      </c>
      <c r="X10" s="49">
        <f t="shared" si="5"/>
        <v>13992.884973742164</v>
      </c>
      <c r="Y10" s="48">
        <v>1.3829</v>
      </c>
    </row>
    <row r="11" spans="1:25" x14ac:dyDescent="0.25">
      <c r="B11" s="47">
        <v>44293</v>
      </c>
      <c r="C11" s="46">
        <v>16681</v>
      </c>
      <c r="D11" s="45">
        <v>16681</v>
      </c>
      <c r="E11" s="44">
        <f t="shared" si="0"/>
        <v>16681</v>
      </c>
      <c r="F11" s="46">
        <v>16731</v>
      </c>
      <c r="G11" s="45">
        <v>16731</v>
      </c>
      <c r="H11" s="44">
        <f t="shared" si="1"/>
        <v>16731</v>
      </c>
      <c r="I11" s="46">
        <v>16922</v>
      </c>
      <c r="J11" s="45">
        <v>16922</v>
      </c>
      <c r="K11" s="44">
        <f t="shared" si="2"/>
        <v>16922</v>
      </c>
      <c r="L11" s="46">
        <v>17062</v>
      </c>
      <c r="M11" s="45">
        <v>17062</v>
      </c>
      <c r="N11" s="44">
        <f t="shared" si="3"/>
        <v>17062</v>
      </c>
      <c r="O11" s="46">
        <v>17202</v>
      </c>
      <c r="P11" s="45">
        <v>17202</v>
      </c>
      <c r="Q11" s="44">
        <f t="shared" si="4"/>
        <v>17202</v>
      </c>
      <c r="R11" s="52">
        <v>16681</v>
      </c>
      <c r="S11" s="51">
        <v>1.3815</v>
      </c>
      <c r="T11" s="51">
        <v>1.1889000000000001</v>
      </c>
      <c r="U11" s="50">
        <v>109.84</v>
      </c>
      <c r="V11" s="43">
        <v>12074.56</v>
      </c>
      <c r="W11" s="43">
        <v>12107.24</v>
      </c>
      <c r="X11" s="49">
        <f t="shared" si="5"/>
        <v>14030.616536294052</v>
      </c>
      <c r="Y11" s="48">
        <v>1.3818999999999999</v>
      </c>
    </row>
    <row r="12" spans="1:25" x14ac:dyDescent="0.25">
      <c r="B12" s="47">
        <v>44294</v>
      </c>
      <c r="C12" s="46">
        <v>16778</v>
      </c>
      <c r="D12" s="45">
        <v>16778</v>
      </c>
      <c r="E12" s="44">
        <f t="shared" si="0"/>
        <v>16778</v>
      </c>
      <c r="F12" s="46">
        <v>16818</v>
      </c>
      <c r="G12" s="45">
        <v>16818</v>
      </c>
      <c r="H12" s="44">
        <f t="shared" si="1"/>
        <v>16818</v>
      </c>
      <c r="I12" s="46">
        <v>17001</v>
      </c>
      <c r="J12" s="45">
        <v>17001</v>
      </c>
      <c r="K12" s="44">
        <f t="shared" si="2"/>
        <v>17001</v>
      </c>
      <c r="L12" s="46">
        <v>17141</v>
      </c>
      <c r="M12" s="45">
        <v>17141</v>
      </c>
      <c r="N12" s="44">
        <f t="shared" si="3"/>
        <v>17141</v>
      </c>
      <c r="O12" s="46">
        <v>17281</v>
      </c>
      <c r="P12" s="45">
        <v>17281</v>
      </c>
      <c r="Q12" s="44">
        <f t="shared" si="4"/>
        <v>17281</v>
      </c>
      <c r="R12" s="52">
        <v>16778</v>
      </c>
      <c r="S12" s="51">
        <v>1.3766</v>
      </c>
      <c r="T12" s="51">
        <v>1.1879999999999999</v>
      </c>
      <c r="U12" s="50">
        <v>109.22</v>
      </c>
      <c r="V12" s="43">
        <v>12188</v>
      </c>
      <c r="W12" s="43">
        <v>12213.51</v>
      </c>
      <c r="X12" s="49">
        <f t="shared" si="5"/>
        <v>14122.895622895623</v>
      </c>
      <c r="Y12" s="48">
        <v>1.377</v>
      </c>
    </row>
    <row r="13" spans="1:25" x14ac:dyDescent="0.25">
      <c r="B13" s="47">
        <v>44295</v>
      </c>
      <c r="C13" s="46">
        <v>16629</v>
      </c>
      <c r="D13" s="45">
        <v>16629</v>
      </c>
      <c r="E13" s="44">
        <f t="shared" si="0"/>
        <v>16629</v>
      </c>
      <c r="F13" s="46">
        <v>16678</v>
      </c>
      <c r="G13" s="45">
        <v>16678</v>
      </c>
      <c r="H13" s="44">
        <f t="shared" si="1"/>
        <v>16678</v>
      </c>
      <c r="I13" s="46">
        <v>16859</v>
      </c>
      <c r="J13" s="45">
        <v>16859</v>
      </c>
      <c r="K13" s="44">
        <f t="shared" si="2"/>
        <v>16859</v>
      </c>
      <c r="L13" s="46">
        <v>16999</v>
      </c>
      <c r="M13" s="45">
        <v>16999</v>
      </c>
      <c r="N13" s="44">
        <f t="shared" si="3"/>
        <v>16999</v>
      </c>
      <c r="O13" s="46">
        <v>17139</v>
      </c>
      <c r="P13" s="45">
        <v>17139</v>
      </c>
      <c r="Q13" s="44">
        <f t="shared" si="4"/>
        <v>17139</v>
      </c>
      <c r="R13" s="52">
        <v>16629</v>
      </c>
      <c r="S13" s="51">
        <v>1.3720000000000001</v>
      </c>
      <c r="T13" s="51">
        <v>1.1896</v>
      </c>
      <c r="U13" s="50">
        <v>109.72</v>
      </c>
      <c r="V13" s="43">
        <v>12120.26</v>
      </c>
      <c r="W13" s="43">
        <v>12152.43</v>
      </c>
      <c r="X13" s="49">
        <f t="shared" si="5"/>
        <v>13978.648285137862</v>
      </c>
      <c r="Y13" s="48">
        <v>1.3724000000000001</v>
      </c>
    </row>
    <row r="14" spans="1:25" x14ac:dyDescent="0.25">
      <c r="B14" s="47">
        <v>44298</v>
      </c>
      <c r="C14" s="46">
        <v>16220</v>
      </c>
      <c r="D14" s="45">
        <v>16220</v>
      </c>
      <c r="E14" s="44">
        <f t="shared" si="0"/>
        <v>16220</v>
      </c>
      <c r="F14" s="46">
        <v>16262</v>
      </c>
      <c r="G14" s="45">
        <v>16262</v>
      </c>
      <c r="H14" s="44">
        <f t="shared" si="1"/>
        <v>16262</v>
      </c>
      <c r="I14" s="46">
        <v>16435</v>
      </c>
      <c r="J14" s="45">
        <v>16435</v>
      </c>
      <c r="K14" s="44">
        <f t="shared" si="2"/>
        <v>16435</v>
      </c>
      <c r="L14" s="46">
        <v>16575</v>
      </c>
      <c r="M14" s="45">
        <v>16575</v>
      </c>
      <c r="N14" s="44">
        <f t="shared" si="3"/>
        <v>16575</v>
      </c>
      <c r="O14" s="46">
        <v>16714</v>
      </c>
      <c r="P14" s="45">
        <v>16714</v>
      </c>
      <c r="Q14" s="44">
        <f t="shared" si="4"/>
        <v>16714</v>
      </c>
      <c r="R14" s="52">
        <v>16220</v>
      </c>
      <c r="S14" s="51">
        <v>1.3763000000000001</v>
      </c>
      <c r="T14" s="51">
        <v>1.1906000000000001</v>
      </c>
      <c r="U14" s="50">
        <v>109.35</v>
      </c>
      <c r="V14" s="43">
        <v>11785.22</v>
      </c>
      <c r="W14" s="43">
        <v>11812.3</v>
      </c>
      <c r="X14" s="49">
        <f t="shared" si="5"/>
        <v>13623.383168150511</v>
      </c>
      <c r="Y14" s="48">
        <v>1.3767</v>
      </c>
    </row>
    <row r="15" spans="1:25" x14ac:dyDescent="0.25">
      <c r="B15" s="47">
        <v>44299</v>
      </c>
      <c r="C15" s="46">
        <v>16173</v>
      </c>
      <c r="D15" s="45">
        <v>16173</v>
      </c>
      <c r="E15" s="44">
        <f t="shared" si="0"/>
        <v>16173</v>
      </c>
      <c r="F15" s="46">
        <v>16212</v>
      </c>
      <c r="G15" s="45">
        <v>16212</v>
      </c>
      <c r="H15" s="44">
        <f t="shared" si="1"/>
        <v>16212</v>
      </c>
      <c r="I15" s="46">
        <v>16388</v>
      </c>
      <c r="J15" s="45">
        <v>16388</v>
      </c>
      <c r="K15" s="44">
        <f t="shared" si="2"/>
        <v>16388</v>
      </c>
      <c r="L15" s="46">
        <v>16528</v>
      </c>
      <c r="M15" s="45">
        <v>16528</v>
      </c>
      <c r="N15" s="44">
        <f t="shared" si="3"/>
        <v>16528</v>
      </c>
      <c r="O15" s="46">
        <v>16667</v>
      </c>
      <c r="P15" s="45">
        <v>16667</v>
      </c>
      <c r="Q15" s="44">
        <f t="shared" si="4"/>
        <v>16667</v>
      </c>
      <c r="R15" s="52">
        <v>16173</v>
      </c>
      <c r="S15" s="51">
        <v>1.3724000000000001</v>
      </c>
      <c r="T15" s="51">
        <v>1.1897</v>
      </c>
      <c r="U15" s="50">
        <v>109.41</v>
      </c>
      <c r="V15" s="43">
        <v>11784.47</v>
      </c>
      <c r="W15" s="43">
        <v>11809.44</v>
      </c>
      <c r="X15" s="49">
        <f t="shared" si="5"/>
        <v>13594.183407581744</v>
      </c>
      <c r="Y15" s="48">
        <v>1.3728</v>
      </c>
    </row>
    <row r="16" spans="1:25" x14ac:dyDescent="0.25">
      <c r="B16" s="47">
        <v>44300</v>
      </c>
      <c r="C16" s="46">
        <v>16205</v>
      </c>
      <c r="D16" s="45">
        <v>16205</v>
      </c>
      <c r="E16" s="44">
        <f t="shared" si="0"/>
        <v>16205</v>
      </c>
      <c r="F16" s="46">
        <v>16257</v>
      </c>
      <c r="G16" s="45">
        <v>16257</v>
      </c>
      <c r="H16" s="44">
        <f t="shared" si="1"/>
        <v>16257</v>
      </c>
      <c r="I16" s="46">
        <v>16436</v>
      </c>
      <c r="J16" s="45">
        <v>16436</v>
      </c>
      <c r="K16" s="44">
        <f t="shared" si="2"/>
        <v>16436</v>
      </c>
      <c r="L16" s="46">
        <v>16576</v>
      </c>
      <c r="M16" s="45">
        <v>16576</v>
      </c>
      <c r="N16" s="44">
        <f t="shared" si="3"/>
        <v>16576</v>
      </c>
      <c r="O16" s="46">
        <v>16715</v>
      </c>
      <c r="P16" s="45">
        <v>16715</v>
      </c>
      <c r="Q16" s="44">
        <f t="shared" si="4"/>
        <v>16715</v>
      </c>
      <c r="R16" s="52">
        <v>16205</v>
      </c>
      <c r="S16" s="51">
        <v>1.3754999999999999</v>
      </c>
      <c r="T16" s="51">
        <v>1.196</v>
      </c>
      <c r="U16" s="50">
        <v>108.96</v>
      </c>
      <c r="V16" s="43">
        <v>11781.17</v>
      </c>
      <c r="W16" s="43">
        <v>11815.54</v>
      </c>
      <c r="X16" s="49">
        <f t="shared" si="5"/>
        <v>13549.331103678931</v>
      </c>
      <c r="Y16" s="48">
        <v>1.3758999999999999</v>
      </c>
    </row>
    <row r="17" spans="2:25" x14ac:dyDescent="0.25">
      <c r="B17" s="47">
        <v>44301</v>
      </c>
      <c r="C17" s="46">
        <v>16049</v>
      </c>
      <c r="D17" s="45">
        <v>16049</v>
      </c>
      <c r="E17" s="44">
        <f t="shared" si="0"/>
        <v>16049</v>
      </c>
      <c r="F17" s="46">
        <v>16097</v>
      </c>
      <c r="G17" s="45">
        <v>16097</v>
      </c>
      <c r="H17" s="44">
        <f t="shared" si="1"/>
        <v>16097</v>
      </c>
      <c r="I17" s="46">
        <v>16284</v>
      </c>
      <c r="J17" s="45">
        <v>16284</v>
      </c>
      <c r="K17" s="44">
        <f t="shared" si="2"/>
        <v>16284</v>
      </c>
      <c r="L17" s="46">
        <v>16427</v>
      </c>
      <c r="M17" s="45">
        <v>16427</v>
      </c>
      <c r="N17" s="44">
        <f t="shared" si="3"/>
        <v>16427</v>
      </c>
      <c r="O17" s="46">
        <v>16568</v>
      </c>
      <c r="P17" s="45">
        <v>16568</v>
      </c>
      <c r="Q17" s="44">
        <f t="shared" si="4"/>
        <v>16568</v>
      </c>
      <c r="R17" s="52">
        <v>16049</v>
      </c>
      <c r="S17" s="51">
        <v>1.3787</v>
      </c>
      <c r="T17" s="51">
        <v>1.1967000000000001</v>
      </c>
      <c r="U17" s="50">
        <v>108.79</v>
      </c>
      <c r="V17" s="43">
        <v>11640.68</v>
      </c>
      <c r="W17" s="43">
        <v>11672.1</v>
      </c>
      <c r="X17" s="49">
        <f t="shared" si="5"/>
        <v>13411.047046043284</v>
      </c>
      <c r="Y17" s="48">
        <v>1.3791</v>
      </c>
    </row>
    <row r="18" spans="2:25" x14ac:dyDescent="0.25">
      <c r="B18" s="47">
        <v>44302</v>
      </c>
      <c r="C18" s="46">
        <v>16411</v>
      </c>
      <c r="D18" s="45">
        <v>16411</v>
      </c>
      <c r="E18" s="44">
        <f t="shared" si="0"/>
        <v>16411</v>
      </c>
      <c r="F18" s="46">
        <v>16459</v>
      </c>
      <c r="G18" s="45">
        <v>16459</v>
      </c>
      <c r="H18" s="44">
        <f t="shared" si="1"/>
        <v>16459</v>
      </c>
      <c r="I18" s="46">
        <v>16651</v>
      </c>
      <c r="J18" s="45">
        <v>16651</v>
      </c>
      <c r="K18" s="44">
        <f t="shared" si="2"/>
        <v>16651</v>
      </c>
      <c r="L18" s="46">
        <v>16794</v>
      </c>
      <c r="M18" s="45">
        <v>16794</v>
      </c>
      <c r="N18" s="44">
        <f t="shared" si="3"/>
        <v>16794</v>
      </c>
      <c r="O18" s="46">
        <v>16934</v>
      </c>
      <c r="P18" s="45">
        <v>16934</v>
      </c>
      <c r="Q18" s="44">
        <f t="shared" si="4"/>
        <v>16934</v>
      </c>
      <c r="R18" s="52">
        <v>16411</v>
      </c>
      <c r="S18" s="51">
        <v>1.3802000000000001</v>
      </c>
      <c r="T18" s="51">
        <v>1.1982999999999999</v>
      </c>
      <c r="U18" s="50">
        <v>108.78</v>
      </c>
      <c r="V18" s="43">
        <v>11890.31</v>
      </c>
      <c r="W18" s="43">
        <v>11921.63</v>
      </c>
      <c r="X18" s="49">
        <f t="shared" si="5"/>
        <v>13695.234916131187</v>
      </c>
      <c r="Y18" s="48">
        <v>1.3806</v>
      </c>
    </row>
    <row r="19" spans="2:25" x14ac:dyDescent="0.25">
      <c r="B19" s="47">
        <v>44305</v>
      </c>
      <c r="C19" s="46">
        <v>16063</v>
      </c>
      <c r="D19" s="45">
        <v>16063</v>
      </c>
      <c r="E19" s="44">
        <f t="shared" si="0"/>
        <v>16063</v>
      </c>
      <c r="F19" s="46">
        <v>16120</v>
      </c>
      <c r="G19" s="45">
        <v>16120</v>
      </c>
      <c r="H19" s="44">
        <f t="shared" si="1"/>
        <v>16120</v>
      </c>
      <c r="I19" s="46">
        <v>16315</v>
      </c>
      <c r="J19" s="45">
        <v>16315</v>
      </c>
      <c r="K19" s="44">
        <f t="shared" si="2"/>
        <v>16315</v>
      </c>
      <c r="L19" s="46">
        <v>16458</v>
      </c>
      <c r="M19" s="45">
        <v>16458</v>
      </c>
      <c r="N19" s="44">
        <f t="shared" si="3"/>
        <v>16458</v>
      </c>
      <c r="O19" s="46">
        <v>16598</v>
      </c>
      <c r="P19" s="45">
        <v>16598</v>
      </c>
      <c r="Q19" s="44">
        <f t="shared" si="4"/>
        <v>16598</v>
      </c>
      <c r="R19" s="52">
        <v>16063</v>
      </c>
      <c r="S19" s="51">
        <v>1.393</v>
      </c>
      <c r="T19" s="51">
        <v>1.2037</v>
      </c>
      <c r="U19" s="50">
        <v>108.13</v>
      </c>
      <c r="V19" s="43">
        <v>11531.23</v>
      </c>
      <c r="W19" s="43">
        <v>11568.82</v>
      </c>
      <c r="X19" s="49">
        <f t="shared" si="5"/>
        <v>13344.687214422198</v>
      </c>
      <c r="Y19" s="48">
        <v>1.3934</v>
      </c>
    </row>
    <row r="20" spans="2:25" x14ac:dyDescent="0.25">
      <c r="B20" s="47">
        <v>44306</v>
      </c>
      <c r="C20" s="46">
        <v>16144</v>
      </c>
      <c r="D20" s="45">
        <v>16144</v>
      </c>
      <c r="E20" s="44">
        <f t="shared" si="0"/>
        <v>16144</v>
      </c>
      <c r="F20" s="46">
        <v>16199</v>
      </c>
      <c r="G20" s="45">
        <v>16199</v>
      </c>
      <c r="H20" s="44">
        <f t="shared" si="1"/>
        <v>16199</v>
      </c>
      <c r="I20" s="46">
        <v>16393</v>
      </c>
      <c r="J20" s="45">
        <v>16393</v>
      </c>
      <c r="K20" s="44">
        <f t="shared" si="2"/>
        <v>16393</v>
      </c>
      <c r="L20" s="46">
        <v>16536</v>
      </c>
      <c r="M20" s="45">
        <v>16536</v>
      </c>
      <c r="N20" s="44">
        <f t="shared" si="3"/>
        <v>16536</v>
      </c>
      <c r="O20" s="46">
        <v>16676</v>
      </c>
      <c r="P20" s="45">
        <v>16676</v>
      </c>
      <c r="Q20" s="44">
        <f t="shared" si="4"/>
        <v>16676</v>
      </c>
      <c r="R20" s="52">
        <v>16144</v>
      </c>
      <c r="S20" s="51">
        <v>1.3972</v>
      </c>
      <c r="T20" s="51">
        <v>1.2055</v>
      </c>
      <c r="U20" s="50">
        <v>108.42</v>
      </c>
      <c r="V20" s="43">
        <v>11554.54</v>
      </c>
      <c r="W20" s="43">
        <v>11590.58</v>
      </c>
      <c r="X20" s="49">
        <f t="shared" si="5"/>
        <v>13391.95354624637</v>
      </c>
      <c r="Y20" s="48">
        <v>1.3976</v>
      </c>
    </row>
    <row r="21" spans="2:25" x14ac:dyDescent="0.25">
      <c r="B21" s="47">
        <v>44307</v>
      </c>
      <c r="C21" s="46">
        <v>16085</v>
      </c>
      <c r="D21" s="45">
        <v>16085</v>
      </c>
      <c r="E21" s="44">
        <f t="shared" si="0"/>
        <v>16085</v>
      </c>
      <c r="F21" s="46">
        <v>16122</v>
      </c>
      <c r="G21" s="45">
        <v>16122</v>
      </c>
      <c r="H21" s="44">
        <f t="shared" si="1"/>
        <v>16122</v>
      </c>
      <c r="I21" s="46">
        <v>16317</v>
      </c>
      <c r="J21" s="45">
        <v>16317</v>
      </c>
      <c r="K21" s="44">
        <f t="shared" si="2"/>
        <v>16317</v>
      </c>
      <c r="L21" s="46">
        <v>16460</v>
      </c>
      <c r="M21" s="45">
        <v>16460</v>
      </c>
      <c r="N21" s="44">
        <f t="shared" si="3"/>
        <v>16460</v>
      </c>
      <c r="O21" s="46">
        <v>16600</v>
      </c>
      <c r="P21" s="45">
        <v>16600</v>
      </c>
      <c r="Q21" s="44">
        <f t="shared" si="4"/>
        <v>16600</v>
      </c>
      <c r="R21" s="52">
        <v>16085</v>
      </c>
      <c r="S21" s="51">
        <v>1.3922000000000001</v>
      </c>
      <c r="T21" s="51">
        <v>1.2008000000000001</v>
      </c>
      <c r="U21" s="50">
        <v>108.13</v>
      </c>
      <c r="V21" s="43">
        <v>11553.66</v>
      </c>
      <c r="W21" s="43">
        <v>11576.91</v>
      </c>
      <c r="X21" s="49">
        <f t="shared" si="5"/>
        <v>13395.236508994003</v>
      </c>
      <c r="Y21" s="48">
        <v>1.3926000000000001</v>
      </c>
    </row>
    <row r="22" spans="2:25" x14ac:dyDescent="0.25">
      <c r="B22" s="47">
        <v>44308</v>
      </c>
      <c r="C22" s="46">
        <v>16009</v>
      </c>
      <c r="D22" s="45">
        <v>16009</v>
      </c>
      <c r="E22" s="44">
        <f t="shared" si="0"/>
        <v>16009</v>
      </c>
      <c r="F22" s="46">
        <v>16054</v>
      </c>
      <c r="G22" s="45">
        <v>16054</v>
      </c>
      <c r="H22" s="44">
        <f t="shared" si="1"/>
        <v>16054</v>
      </c>
      <c r="I22" s="46">
        <v>16247</v>
      </c>
      <c r="J22" s="45">
        <v>16247</v>
      </c>
      <c r="K22" s="44">
        <f t="shared" si="2"/>
        <v>16247</v>
      </c>
      <c r="L22" s="46">
        <v>16390</v>
      </c>
      <c r="M22" s="45">
        <v>16390</v>
      </c>
      <c r="N22" s="44">
        <f t="shared" si="3"/>
        <v>16390</v>
      </c>
      <c r="O22" s="46">
        <v>16530</v>
      </c>
      <c r="P22" s="45">
        <v>16530</v>
      </c>
      <c r="Q22" s="44">
        <f t="shared" si="4"/>
        <v>16530</v>
      </c>
      <c r="R22" s="52">
        <v>16009</v>
      </c>
      <c r="S22" s="51">
        <v>1.3894</v>
      </c>
      <c r="T22" s="51">
        <v>1.2044999999999999</v>
      </c>
      <c r="U22" s="50">
        <v>108.09</v>
      </c>
      <c r="V22" s="43">
        <v>11522.24</v>
      </c>
      <c r="W22" s="43">
        <v>11551.3</v>
      </c>
      <c r="X22" s="49">
        <f t="shared" si="5"/>
        <v>13290.992112909922</v>
      </c>
      <c r="Y22" s="48">
        <v>1.3897999999999999</v>
      </c>
    </row>
    <row r="23" spans="2:25" x14ac:dyDescent="0.25">
      <c r="B23" s="47">
        <v>44309</v>
      </c>
      <c r="C23" s="46">
        <v>16150</v>
      </c>
      <c r="D23" s="45">
        <v>16150</v>
      </c>
      <c r="E23" s="44">
        <f t="shared" si="0"/>
        <v>16150</v>
      </c>
      <c r="F23" s="46">
        <v>16196</v>
      </c>
      <c r="G23" s="45">
        <v>16196</v>
      </c>
      <c r="H23" s="44">
        <f t="shared" si="1"/>
        <v>16196</v>
      </c>
      <c r="I23" s="46">
        <v>16395</v>
      </c>
      <c r="J23" s="45">
        <v>16395</v>
      </c>
      <c r="K23" s="44">
        <f t="shared" si="2"/>
        <v>16395</v>
      </c>
      <c r="L23" s="46">
        <v>16538</v>
      </c>
      <c r="M23" s="45">
        <v>16538</v>
      </c>
      <c r="N23" s="44">
        <f t="shared" si="3"/>
        <v>16538</v>
      </c>
      <c r="O23" s="46">
        <v>16678</v>
      </c>
      <c r="P23" s="45">
        <v>16678</v>
      </c>
      <c r="Q23" s="44">
        <f t="shared" si="4"/>
        <v>16678</v>
      </c>
      <c r="R23" s="52">
        <v>16150</v>
      </c>
      <c r="S23" s="51">
        <v>1.3886000000000001</v>
      </c>
      <c r="T23" s="51">
        <v>1.2058</v>
      </c>
      <c r="U23" s="50">
        <v>107.78</v>
      </c>
      <c r="V23" s="43">
        <v>11630.42</v>
      </c>
      <c r="W23" s="43">
        <v>11660.19</v>
      </c>
      <c r="X23" s="49">
        <f t="shared" si="5"/>
        <v>13393.597611544203</v>
      </c>
      <c r="Y23" s="48">
        <v>1.389</v>
      </c>
    </row>
    <row r="24" spans="2:25" x14ac:dyDescent="0.25">
      <c r="B24" s="47">
        <v>44312</v>
      </c>
      <c r="C24" s="46">
        <v>16449</v>
      </c>
      <c r="D24" s="45">
        <v>16449</v>
      </c>
      <c r="E24" s="44">
        <f t="shared" si="0"/>
        <v>16449</v>
      </c>
      <c r="F24" s="46">
        <v>16495</v>
      </c>
      <c r="G24" s="45">
        <v>16495</v>
      </c>
      <c r="H24" s="44">
        <f t="shared" si="1"/>
        <v>16495</v>
      </c>
      <c r="I24" s="46">
        <v>16687</v>
      </c>
      <c r="J24" s="45">
        <v>16687</v>
      </c>
      <c r="K24" s="44">
        <f t="shared" si="2"/>
        <v>16687</v>
      </c>
      <c r="L24" s="46">
        <v>16828</v>
      </c>
      <c r="M24" s="45">
        <v>16828</v>
      </c>
      <c r="N24" s="44">
        <f t="shared" si="3"/>
        <v>16828</v>
      </c>
      <c r="O24" s="46">
        <v>16968</v>
      </c>
      <c r="P24" s="45">
        <v>16968</v>
      </c>
      <c r="Q24" s="44">
        <f t="shared" si="4"/>
        <v>16968</v>
      </c>
      <c r="R24" s="52">
        <v>16449</v>
      </c>
      <c r="S24" s="51">
        <v>1.389</v>
      </c>
      <c r="T24" s="51">
        <v>1.2082999999999999</v>
      </c>
      <c r="U24" s="50">
        <v>108.02</v>
      </c>
      <c r="V24" s="43">
        <v>11842.33</v>
      </c>
      <c r="W24" s="43">
        <v>11872.03</v>
      </c>
      <c r="X24" s="49">
        <f t="shared" si="5"/>
        <v>13613.341057684351</v>
      </c>
      <c r="Y24" s="48">
        <v>1.3894</v>
      </c>
    </row>
    <row r="25" spans="2:25" x14ac:dyDescent="0.25">
      <c r="B25" s="47">
        <v>44313</v>
      </c>
      <c r="C25" s="46">
        <v>16914</v>
      </c>
      <c r="D25" s="45">
        <v>16914</v>
      </c>
      <c r="E25" s="44">
        <f t="shared" si="0"/>
        <v>16914</v>
      </c>
      <c r="F25" s="46">
        <v>16952</v>
      </c>
      <c r="G25" s="45">
        <v>16952</v>
      </c>
      <c r="H25" s="44">
        <f t="shared" si="1"/>
        <v>16952</v>
      </c>
      <c r="I25" s="46">
        <v>17137</v>
      </c>
      <c r="J25" s="45">
        <v>17137</v>
      </c>
      <c r="K25" s="44">
        <f t="shared" si="2"/>
        <v>17137</v>
      </c>
      <c r="L25" s="46">
        <v>17277</v>
      </c>
      <c r="M25" s="45">
        <v>17277</v>
      </c>
      <c r="N25" s="44">
        <f t="shared" si="3"/>
        <v>17277</v>
      </c>
      <c r="O25" s="46">
        <v>17417</v>
      </c>
      <c r="P25" s="45">
        <v>17417</v>
      </c>
      <c r="Q25" s="44">
        <f t="shared" si="4"/>
        <v>17417</v>
      </c>
      <c r="R25" s="52">
        <v>16914</v>
      </c>
      <c r="S25" s="51">
        <v>1.3907</v>
      </c>
      <c r="T25" s="51">
        <v>1.2089000000000001</v>
      </c>
      <c r="U25" s="50">
        <v>108.24</v>
      </c>
      <c r="V25" s="43">
        <v>12162.22</v>
      </c>
      <c r="W25" s="43">
        <v>12186.04</v>
      </c>
      <c r="X25" s="49">
        <f t="shared" si="5"/>
        <v>13991.231698238067</v>
      </c>
      <c r="Y25" s="48">
        <v>1.3911</v>
      </c>
    </row>
    <row r="26" spans="2:25" x14ac:dyDescent="0.25">
      <c r="B26" s="47">
        <v>44314</v>
      </c>
      <c r="C26" s="46">
        <v>17223</v>
      </c>
      <c r="D26" s="45">
        <v>17223</v>
      </c>
      <c r="E26" s="44">
        <f t="shared" si="0"/>
        <v>17223</v>
      </c>
      <c r="F26" s="46">
        <v>17262</v>
      </c>
      <c r="G26" s="45">
        <v>17262</v>
      </c>
      <c r="H26" s="44">
        <f t="shared" si="1"/>
        <v>17262</v>
      </c>
      <c r="I26" s="46">
        <v>17442</v>
      </c>
      <c r="J26" s="45">
        <v>17442</v>
      </c>
      <c r="K26" s="44">
        <f t="shared" si="2"/>
        <v>17442</v>
      </c>
      <c r="L26" s="46">
        <v>17577</v>
      </c>
      <c r="M26" s="45">
        <v>17577</v>
      </c>
      <c r="N26" s="44">
        <f t="shared" si="3"/>
        <v>17577</v>
      </c>
      <c r="O26" s="46">
        <v>17708</v>
      </c>
      <c r="P26" s="45">
        <v>17708</v>
      </c>
      <c r="Q26" s="44">
        <f t="shared" si="4"/>
        <v>17708</v>
      </c>
      <c r="R26" s="52">
        <v>17223</v>
      </c>
      <c r="S26" s="51">
        <v>1.3878999999999999</v>
      </c>
      <c r="T26" s="51">
        <v>1.2073</v>
      </c>
      <c r="U26" s="50">
        <v>108.9</v>
      </c>
      <c r="V26" s="43">
        <v>12409.4</v>
      </c>
      <c r="W26" s="43">
        <v>12433.91</v>
      </c>
      <c r="X26" s="49">
        <f t="shared" si="5"/>
        <v>14265.716888925701</v>
      </c>
      <c r="Y26" s="48">
        <v>1.3883000000000001</v>
      </c>
    </row>
    <row r="27" spans="2:25" x14ac:dyDescent="0.25">
      <c r="B27" s="47">
        <v>44315</v>
      </c>
      <c r="C27" s="46">
        <v>17433</v>
      </c>
      <c r="D27" s="45">
        <v>17433</v>
      </c>
      <c r="E27" s="44">
        <f t="shared" si="0"/>
        <v>17433</v>
      </c>
      <c r="F27" s="46">
        <v>17457</v>
      </c>
      <c r="G27" s="45">
        <v>17457</v>
      </c>
      <c r="H27" s="44">
        <f t="shared" si="1"/>
        <v>17457</v>
      </c>
      <c r="I27" s="46">
        <v>17572</v>
      </c>
      <c r="J27" s="45">
        <v>17572</v>
      </c>
      <c r="K27" s="44">
        <f t="shared" si="2"/>
        <v>17572</v>
      </c>
      <c r="L27" s="46">
        <v>17707</v>
      </c>
      <c r="M27" s="45">
        <v>17707</v>
      </c>
      <c r="N27" s="44">
        <f t="shared" si="3"/>
        <v>17707</v>
      </c>
      <c r="O27" s="46">
        <v>17827</v>
      </c>
      <c r="P27" s="45">
        <v>17827</v>
      </c>
      <c r="Q27" s="44">
        <f t="shared" si="4"/>
        <v>17827</v>
      </c>
      <c r="R27" s="52">
        <v>17433</v>
      </c>
      <c r="S27" s="51">
        <v>1.3949</v>
      </c>
      <c r="T27" s="51">
        <v>1.2130000000000001</v>
      </c>
      <c r="U27" s="50">
        <v>108.98</v>
      </c>
      <c r="V27" s="43">
        <v>12497.67</v>
      </c>
      <c r="W27" s="43">
        <v>12511.29</v>
      </c>
      <c r="X27" s="49">
        <f t="shared" si="5"/>
        <v>14371.805441055234</v>
      </c>
      <c r="Y27" s="48">
        <v>1.3953</v>
      </c>
    </row>
    <row r="28" spans="2:25" x14ac:dyDescent="0.25">
      <c r="B28" s="47">
        <v>44316</v>
      </c>
      <c r="C28" s="46">
        <v>17477</v>
      </c>
      <c r="D28" s="45">
        <v>17477</v>
      </c>
      <c r="E28" s="44">
        <f t="shared" si="0"/>
        <v>17477</v>
      </c>
      <c r="F28" s="46">
        <v>17512</v>
      </c>
      <c r="G28" s="45">
        <v>17512</v>
      </c>
      <c r="H28" s="44">
        <f t="shared" si="1"/>
        <v>17512</v>
      </c>
      <c r="I28" s="46">
        <v>17637</v>
      </c>
      <c r="J28" s="45">
        <v>17637</v>
      </c>
      <c r="K28" s="44">
        <f t="shared" si="2"/>
        <v>17637</v>
      </c>
      <c r="L28" s="46">
        <v>17767</v>
      </c>
      <c r="M28" s="45">
        <v>17767</v>
      </c>
      <c r="N28" s="44">
        <f t="shared" si="3"/>
        <v>17767</v>
      </c>
      <c r="O28" s="46">
        <v>17887</v>
      </c>
      <c r="P28" s="45">
        <v>17887</v>
      </c>
      <c r="Q28" s="44">
        <f t="shared" si="4"/>
        <v>17887</v>
      </c>
      <c r="R28" s="52">
        <v>17477</v>
      </c>
      <c r="S28" s="51">
        <v>1.3907</v>
      </c>
      <c r="T28" s="51">
        <v>1.2081</v>
      </c>
      <c r="U28" s="50">
        <v>108.92</v>
      </c>
      <c r="V28" s="43">
        <v>12567.05</v>
      </c>
      <c r="W28" s="43">
        <v>12589.5</v>
      </c>
      <c r="X28" s="49">
        <f t="shared" si="5"/>
        <v>14466.517672378115</v>
      </c>
      <c r="Y28" s="48">
        <v>1.391</v>
      </c>
    </row>
    <row r="29" spans="2:25" s="10" customFormat="1" x14ac:dyDescent="0.25">
      <c r="B29" s="42" t="s">
        <v>11</v>
      </c>
      <c r="C29" s="41">
        <f>ROUND(AVERAGE(C9:C28),2)</f>
        <v>16480.7</v>
      </c>
      <c r="D29" s="40">
        <f>ROUND(AVERAGE(D9:D28),2)</f>
        <v>16480.7</v>
      </c>
      <c r="E29" s="39">
        <f>ROUND(AVERAGE(C29:D29),2)</f>
        <v>16480.7</v>
      </c>
      <c r="F29" s="41">
        <f>ROUND(AVERAGE(F9:F28),2)</f>
        <v>16524.900000000001</v>
      </c>
      <c r="G29" s="40">
        <f>ROUND(AVERAGE(G9:G28),2)</f>
        <v>16524.900000000001</v>
      </c>
      <c r="H29" s="39">
        <f>ROUND(AVERAGE(F29:G29),2)</f>
        <v>16524.900000000001</v>
      </c>
      <c r="I29" s="41">
        <f>ROUND(AVERAGE(I9:I28),2)</f>
        <v>16705.7</v>
      </c>
      <c r="J29" s="40">
        <f>ROUND(AVERAGE(J9:J28),2)</f>
        <v>16705.7</v>
      </c>
      <c r="K29" s="39">
        <f>ROUND(AVERAGE(I29:J29),2)</f>
        <v>16705.7</v>
      </c>
      <c r="L29" s="41">
        <f>ROUND(AVERAGE(L9:L28),2)</f>
        <v>16845.55</v>
      </c>
      <c r="M29" s="40">
        <f>ROUND(AVERAGE(M9:M28),2)</f>
        <v>16845.55</v>
      </c>
      <c r="N29" s="39">
        <f>ROUND(AVERAGE(L29:M29),2)</f>
        <v>16845.55</v>
      </c>
      <c r="O29" s="41">
        <f>ROUND(AVERAGE(O9:O28),2)</f>
        <v>16982.75</v>
      </c>
      <c r="P29" s="40">
        <f>ROUND(AVERAGE(P9:P28),2)</f>
        <v>16982.75</v>
      </c>
      <c r="Q29" s="39">
        <f>ROUND(AVERAGE(O29:P29),2)</f>
        <v>16982.75</v>
      </c>
      <c r="R29" s="38">
        <f>ROUND(AVERAGE(R9:R28),2)</f>
        <v>16480.7</v>
      </c>
      <c r="S29" s="37">
        <f>ROUND(AVERAGE(S9:S28),4)</f>
        <v>1.3844000000000001</v>
      </c>
      <c r="T29" s="36">
        <f>ROUND(AVERAGE(T9:T28),4)</f>
        <v>1.1979</v>
      </c>
      <c r="U29" s="175">
        <f>ROUND(AVERAGE(U9:U28),2)</f>
        <v>108.94</v>
      </c>
      <c r="V29" s="35">
        <f>AVERAGE(V9:V28)</f>
        <v>11904.574999999999</v>
      </c>
      <c r="W29" s="35">
        <f>AVERAGE(W9:W28)</f>
        <v>11933.104000000001</v>
      </c>
      <c r="X29" s="35">
        <f>AVERAGE(X9:X28)</f>
        <v>13757.580792940635</v>
      </c>
      <c r="Y29" s="34">
        <f>AVERAGE(Y9:Y28)</f>
        <v>1.38479</v>
      </c>
    </row>
    <row r="30" spans="2:25" s="5" customFormat="1" x14ac:dyDescent="0.25">
      <c r="B30" s="33" t="s">
        <v>12</v>
      </c>
      <c r="C30" s="32">
        <f t="shared" ref="C30:Y30" si="6">MAX(C9:C28)</f>
        <v>17477</v>
      </c>
      <c r="D30" s="31">
        <f t="shared" si="6"/>
        <v>17477</v>
      </c>
      <c r="E30" s="30">
        <f t="shared" si="6"/>
        <v>17477</v>
      </c>
      <c r="F30" s="32">
        <f t="shared" si="6"/>
        <v>17512</v>
      </c>
      <c r="G30" s="31">
        <f t="shared" si="6"/>
        <v>17512</v>
      </c>
      <c r="H30" s="30">
        <f t="shared" si="6"/>
        <v>17512</v>
      </c>
      <c r="I30" s="32">
        <f t="shared" si="6"/>
        <v>17637</v>
      </c>
      <c r="J30" s="31">
        <f t="shared" si="6"/>
        <v>17637</v>
      </c>
      <c r="K30" s="30">
        <f t="shared" si="6"/>
        <v>17637</v>
      </c>
      <c r="L30" s="32">
        <f t="shared" si="6"/>
        <v>17767</v>
      </c>
      <c r="M30" s="31">
        <f t="shared" si="6"/>
        <v>17767</v>
      </c>
      <c r="N30" s="30">
        <f t="shared" si="6"/>
        <v>17767</v>
      </c>
      <c r="O30" s="32">
        <f t="shared" si="6"/>
        <v>17887</v>
      </c>
      <c r="P30" s="31">
        <f t="shared" si="6"/>
        <v>17887</v>
      </c>
      <c r="Q30" s="30">
        <f t="shared" si="6"/>
        <v>17887</v>
      </c>
      <c r="R30" s="29">
        <f t="shared" si="6"/>
        <v>17477</v>
      </c>
      <c r="S30" s="28">
        <f t="shared" si="6"/>
        <v>1.3972</v>
      </c>
      <c r="T30" s="27">
        <f t="shared" si="6"/>
        <v>1.2130000000000001</v>
      </c>
      <c r="U30" s="26">
        <f t="shared" si="6"/>
        <v>110.76</v>
      </c>
      <c r="V30" s="25">
        <f t="shared" si="6"/>
        <v>12567.05</v>
      </c>
      <c r="W30" s="25">
        <f t="shared" si="6"/>
        <v>12589.5</v>
      </c>
      <c r="X30" s="25">
        <f t="shared" si="6"/>
        <v>14466.517672378115</v>
      </c>
      <c r="Y30" s="24">
        <f t="shared" si="6"/>
        <v>1.3976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16001</v>
      </c>
      <c r="D31" s="21">
        <f t="shared" si="7"/>
        <v>16001</v>
      </c>
      <c r="E31" s="20">
        <f t="shared" si="7"/>
        <v>16001</v>
      </c>
      <c r="F31" s="22">
        <f t="shared" si="7"/>
        <v>16048</v>
      </c>
      <c r="G31" s="21">
        <f t="shared" si="7"/>
        <v>16048</v>
      </c>
      <c r="H31" s="20">
        <f t="shared" si="7"/>
        <v>16048</v>
      </c>
      <c r="I31" s="22">
        <f t="shared" si="7"/>
        <v>16236</v>
      </c>
      <c r="J31" s="21">
        <f t="shared" si="7"/>
        <v>16236</v>
      </c>
      <c r="K31" s="20">
        <f t="shared" si="7"/>
        <v>16236</v>
      </c>
      <c r="L31" s="22">
        <f t="shared" si="7"/>
        <v>16371</v>
      </c>
      <c r="M31" s="21">
        <f t="shared" si="7"/>
        <v>16371</v>
      </c>
      <c r="N31" s="20">
        <f t="shared" si="7"/>
        <v>16371</v>
      </c>
      <c r="O31" s="22">
        <f t="shared" si="7"/>
        <v>16506</v>
      </c>
      <c r="P31" s="21">
        <f t="shared" si="7"/>
        <v>16506</v>
      </c>
      <c r="Q31" s="20">
        <f t="shared" si="7"/>
        <v>16506</v>
      </c>
      <c r="R31" s="19">
        <f t="shared" si="7"/>
        <v>16001</v>
      </c>
      <c r="S31" s="18">
        <f t="shared" si="7"/>
        <v>1.3720000000000001</v>
      </c>
      <c r="T31" s="17">
        <f t="shared" si="7"/>
        <v>1.1740999999999999</v>
      </c>
      <c r="U31" s="16">
        <f t="shared" si="7"/>
        <v>107.78</v>
      </c>
      <c r="V31" s="15">
        <f t="shared" si="7"/>
        <v>11522.24</v>
      </c>
      <c r="W31" s="15">
        <f t="shared" si="7"/>
        <v>11551.3</v>
      </c>
      <c r="X31" s="15">
        <f t="shared" si="7"/>
        <v>13290.992112909922</v>
      </c>
      <c r="Y31" s="14">
        <f t="shared" si="7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44287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44287</v>
      </c>
      <c r="C9" s="46">
        <v>50105</v>
      </c>
      <c r="D9" s="45">
        <v>50105</v>
      </c>
      <c r="E9" s="44">
        <f t="shared" ref="E9:E28" si="0">AVERAGE(C9:D9)</f>
        <v>50105</v>
      </c>
      <c r="F9" s="46">
        <v>50000</v>
      </c>
      <c r="G9" s="45">
        <v>50000</v>
      </c>
      <c r="H9" s="44">
        <f t="shared" ref="H9:H28" si="1">AVERAGE(F9:G9)</f>
        <v>50000</v>
      </c>
      <c r="I9" s="46">
        <v>51500</v>
      </c>
      <c r="J9" s="45">
        <v>51500</v>
      </c>
      <c r="K9" s="44">
        <f t="shared" ref="K9:K28" si="2">AVERAGE(I9:J9)</f>
        <v>51500</v>
      </c>
      <c r="L9" s="52">
        <v>50105</v>
      </c>
      <c r="M9" s="51">
        <v>1.3786</v>
      </c>
      <c r="N9" s="53">
        <v>1.1740999999999999</v>
      </c>
      <c r="O9" s="50">
        <v>110.76</v>
      </c>
      <c r="P9" s="43">
        <v>36344.839999999997</v>
      </c>
      <c r="Q9" s="43">
        <v>36258.160000000003</v>
      </c>
      <c r="R9" s="49">
        <f t="shared" ref="R9:R28" si="3">L9/N9</f>
        <v>42675.240609828805</v>
      </c>
      <c r="S9" s="48">
        <v>1.379</v>
      </c>
    </row>
    <row r="10" spans="1:19" x14ac:dyDescent="0.25">
      <c r="B10" s="47">
        <v>44292</v>
      </c>
      <c r="C10" s="46">
        <v>50100</v>
      </c>
      <c r="D10" s="45">
        <v>50100</v>
      </c>
      <c r="E10" s="44">
        <f t="shared" si="0"/>
        <v>50100</v>
      </c>
      <c r="F10" s="46">
        <v>50000</v>
      </c>
      <c r="G10" s="45">
        <v>50000</v>
      </c>
      <c r="H10" s="44">
        <f t="shared" si="1"/>
        <v>50000</v>
      </c>
      <c r="I10" s="46">
        <v>51500</v>
      </c>
      <c r="J10" s="45">
        <v>51500</v>
      </c>
      <c r="K10" s="44">
        <f t="shared" si="2"/>
        <v>51500</v>
      </c>
      <c r="L10" s="52">
        <v>50100</v>
      </c>
      <c r="M10" s="51">
        <v>1.3825000000000001</v>
      </c>
      <c r="N10" s="51">
        <v>1.1806000000000001</v>
      </c>
      <c r="O10" s="50">
        <v>110.35</v>
      </c>
      <c r="P10" s="43">
        <v>36238.699999999997</v>
      </c>
      <c r="Q10" s="43">
        <v>36155.9</v>
      </c>
      <c r="R10" s="49">
        <f t="shared" si="3"/>
        <v>42436.049466373028</v>
      </c>
      <c r="S10" s="48">
        <v>1.3829</v>
      </c>
    </row>
    <row r="11" spans="1:19" x14ac:dyDescent="0.25">
      <c r="B11" s="47">
        <v>44293</v>
      </c>
      <c r="C11" s="46">
        <v>49850</v>
      </c>
      <c r="D11" s="45">
        <v>49850</v>
      </c>
      <c r="E11" s="44">
        <f t="shared" si="0"/>
        <v>49850</v>
      </c>
      <c r="F11" s="46">
        <v>49750</v>
      </c>
      <c r="G11" s="45">
        <v>49750</v>
      </c>
      <c r="H11" s="44">
        <f t="shared" si="1"/>
        <v>49750</v>
      </c>
      <c r="I11" s="46">
        <v>51250</v>
      </c>
      <c r="J11" s="45">
        <v>51250</v>
      </c>
      <c r="K11" s="44">
        <f t="shared" si="2"/>
        <v>51250</v>
      </c>
      <c r="L11" s="52">
        <v>49850</v>
      </c>
      <c r="M11" s="51">
        <v>1.3815</v>
      </c>
      <c r="N11" s="51">
        <v>1.1889000000000001</v>
      </c>
      <c r="O11" s="50">
        <v>109.84</v>
      </c>
      <c r="P11" s="43">
        <v>36083.97</v>
      </c>
      <c r="Q11" s="43">
        <v>36001.160000000003</v>
      </c>
      <c r="R11" s="49">
        <f t="shared" si="3"/>
        <v>41929.514677432919</v>
      </c>
      <c r="S11" s="48">
        <v>1.3818999999999999</v>
      </c>
    </row>
    <row r="12" spans="1:19" x14ac:dyDescent="0.25">
      <c r="B12" s="47">
        <v>44294</v>
      </c>
      <c r="C12" s="46">
        <v>49845</v>
      </c>
      <c r="D12" s="45">
        <v>49845</v>
      </c>
      <c r="E12" s="44">
        <f t="shared" si="0"/>
        <v>49845</v>
      </c>
      <c r="F12" s="46">
        <v>49750</v>
      </c>
      <c r="G12" s="45">
        <v>49750</v>
      </c>
      <c r="H12" s="44">
        <f t="shared" si="1"/>
        <v>49750</v>
      </c>
      <c r="I12" s="46">
        <v>51250</v>
      </c>
      <c r="J12" s="45">
        <v>51250</v>
      </c>
      <c r="K12" s="44">
        <f t="shared" si="2"/>
        <v>51250</v>
      </c>
      <c r="L12" s="52">
        <v>49845</v>
      </c>
      <c r="M12" s="51">
        <v>1.3766</v>
      </c>
      <c r="N12" s="51">
        <v>1.1879999999999999</v>
      </c>
      <c r="O12" s="50">
        <v>109.22</v>
      </c>
      <c r="P12" s="43">
        <v>36208.78</v>
      </c>
      <c r="Q12" s="43">
        <v>36129.269999999997</v>
      </c>
      <c r="R12" s="49">
        <f t="shared" si="3"/>
        <v>41957.070707070707</v>
      </c>
      <c r="S12" s="48">
        <v>1.377</v>
      </c>
    </row>
    <row r="13" spans="1:19" x14ac:dyDescent="0.25">
      <c r="B13" s="47">
        <v>44295</v>
      </c>
      <c r="C13" s="46">
        <v>49840</v>
      </c>
      <c r="D13" s="45">
        <v>49840</v>
      </c>
      <c r="E13" s="44">
        <f t="shared" si="0"/>
        <v>49840</v>
      </c>
      <c r="F13" s="46">
        <v>49750</v>
      </c>
      <c r="G13" s="45">
        <v>49750</v>
      </c>
      <c r="H13" s="44">
        <f t="shared" si="1"/>
        <v>49750</v>
      </c>
      <c r="I13" s="46">
        <v>51250</v>
      </c>
      <c r="J13" s="45">
        <v>51250</v>
      </c>
      <c r="K13" s="44">
        <f t="shared" si="2"/>
        <v>51250</v>
      </c>
      <c r="L13" s="52">
        <v>49840</v>
      </c>
      <c r="M13" s="51">
        <v>1.3720000000000001</v>
      </c>
      <c r="N13" s="51">
        <v>1.1896</v>
      </c>
      <c r="O13" s="50">
        <v>109.72</v>
      </c>
      <c r="P13" s="43">
        <v>36326.53</v>
      </c>
      <c r="Q13" s="43">
        <v>36250.36</v>
      </c>
      <c r="R13" s="49">
        <f t="shared" si="3"/>
        <v>41896.435776731676</v>
      </c>
      <c r="S13" s="48">
        <v>1.3724000000000001</v>
      </c>
    </row>
    <row r="14" spans="1:19" x14ac:dyDescent="0.25">
      <c r="B14" s="47">
        <v>44298</v>
      </c>
      <c r="C14" s="46">
        <v>49835</v>
      </c>
      <c r="D14" s="45">
        <v>49835</v>
      </c>
      <c r="E14" s="44">
        <f t="shared" si="0"/>
        <v>49835</v>
      </c>
      <c r="F14" s="46">
        <v>49750</v>
      </c>
      <c r="G14" s="45">
        <v>49750</v>
      </c>
      <c r="H14" s="44">
        <f t="shared" si="1"/>
        <v>49750</v>
      </c>
      <c r="I14" s="46">
        <v>51250</v>
      </c>
      <c r="J14" s="45">
        <v>51250</v>
      </c>
      <c r="K14" s="44">
        <f t="shared" si="2"/>
        <v>51250</v>
      </c>
      <c r="L14" s="52">
        <v>49835</v>
      </c>
      <c r="M14" s="51">
        <v>1.3763000000000001</v>
      </c>
      <c r="N14" s="51">
        <v>1.1906000000000001</v>
      </c>
      <c r="O14" s="50">
        <v>109.35</v>
      </c>
      <c r="P14" s="43">
        <v>36209.4</v>
      </c>
      <c r="Q14" s="43">
        <v>36137.14</v>
      </c>
      <c r="R14" s="49">
        <f t="shared" si="3"/>
        <v>41857.046867125813</v>
      </c>
      <c r="S14" s="48">
        <v>1.3767</v>
      </c>
    </row>
    <row r="15" spans="1:19" x14ac:dyDescent="0.25">
      <c r="B15" s="47">
        <v>44299</v>
      </c>
      <c r="C15" s="46">
        <v>49835</v>
      </c>
      <c r="D15" s="45">
        <v>49835</v>
      </c>
      <c r="E15" s="44">
        <f t="shared" si="0"/>
        <v>49835</v>
      </c>
      <c r="F15" s="46">
        <v>49750</v>
      </c>
      <c r="G15" s="45">
        <v>49750</v>
      </c>
      <c r="H15" s="44">
        <f t="shared" si="1"/>
        <v>49750</v>
      </c>
      <c r="I15" s="46">
        <v>51250</v>
      </c>
      <c r="J15" s="45">
        <v>51250</v>
      </c>
      <c r="K15" s="44">
        <f t="shared" si="2"/>
        <v>51250</v>
      </c>
      <c r="L15" s="52">
        <v>49835</v>
      </c>
      <c r="M15" s="51">
        <v>1.3724000000000001</v>
      </c>
      <c r="N15" s="51">
        <v>1.1897</v>
      </c>
      <c r="O15" s="50">
        <v>109.41</v>
      </c>
      <c r="P15" s="43">
        <v>36312.300000000003</v>
      </c>
      <c r="Q15" s="43">
        <v>36239.800000000003</v>
      </c>
      <c r="R15" s="49">
        <f t="shared" si="3"/>
        <v>41888.711439858787</v>
      </c>
      <c r="S15" s="48">
        <v>1.3728</v>
      </c>
    </row>
    <row r="16" spans="1:19" x14ac:dyDescent="0.25">
      <c r="B16" s="47">
        <v>44300</v>
      </c>
      <c r="C16" s="46">
        <v>49830</v>
      </c>
      <c r="D16" s="45">
        <v>49830</v>
      </c>
      <c r="E16" s="44">
        <f t="shared" si="0"/>
        <v>49830</v>
      </c>
      <c r="F16" s="46">
        <v>49750</v>
      </c>
      <c r="G16" s="45">
        <v>49750</v>
      </c>
      <c r="H16" s="44">
        <f t="shared" si="1"/>
        <v>49750</v>
      </c>
      <c r="I16" s="46">
        <v>51250</v>
      </c>
      <c r="J16" s="45">
        <v>51250</v>
      </c>
      <c r="K16" s="44">
        <f t="shared" si="2"/>
        <v>51250</v>
      </c>
      <c r="L16" s="52">
        <v>49830</v>
      </c>
      <c r="M16" s="51">
        <v>1.3754999999999999</v>
      </c>
      <c r="N16" s="51">
        <v>1.196</v>
      </c>
      <c r="O16" s="50">
        <v>108.96</v>
      </c>
      <c r="P16" s="43">
        <v>36226.83</v>
      </c>
      <c r="Q16" s="43">
        <v>36158.15</v>
      </c>
      <c r="R16" s="49">
        <f t="shared" si="3"/>
        <v>41663.879598662206</v>
      </c>
      <c r="S16" s="48">
        <v>1.3758999999999999</v>
      </c>
    </row>
    <row r="17" spans="2:19" x14ac:dyDescent="0.25">
      <c r="B17" s="47">
        <v>44301</v>
      </c>
      <c r="C17" s="46">
        <v>49825</v>
      </c>
      <c r="D17" s="45">
        <v>49825</v>
      </c>
      <c r="E17" s="44">
        <f t="shared" si="0"/>
        <v>49825</v>
      </c>
      <c r="F17" s="46">
        <v>49750</v>
      </c>
      <c r="G17" s="45">
        <v>49750</v>
      </c>
      <c r="H17" s="44">
        <f t="shared" si="1"/>
        <v>49750</v>
      </c>
      <c r="I17" s="46">
        <v>51250</v>
      </c>
      <c r="J17" s="45">
        <v>51250</v>
      </c>
      <c r="K17" s="44">
        <f t="shared" si="2"/>
        <v>51250</v>
      </c>
      <c r="L17" s="52">
        <v>49825</v>
      </c>
      <c r="M17" s="51">
        <v>1.3787</v>
      </c>
      <c r="N17" s="51">
        <v>1.1967000000000001</v>
      </c>
      <c r="O17" s="50">
        <v>108.79</v>
      </c>
      <c r="P17" s="43">
        <v>36139.120000000003</v>
      </c>
      <c r="Q17" s="43">
        <v>36074.25</v>
      </c>
      <c r="R17" s="49">
        <f t="shared" si="3"/>
        <v>41635.33049218684</v>
      </c>
      <c r="S17" s="48">
        <v>1.3791</v>
      </c>
    </row>
    <row r="18" spans="2:19" x14ac:dyDescent="0.25">
      <c r="B18" s="47">
        <v>44302</v>
      </c>
      <c r="C18" s="46">
        <v>49820</v>
      </c>
      <c r="D18" s="45">
        <v>49820</v>
      </c>
      <c r="E18" s="44">
        <f t="shared" si="0"/>
        <v>49820</v>
      </c>
      <c r="F18" s="46">
        <v>49750</v>
      </c>
      <c r="G18" s="45">
        <v>49750</v>
      </c>
      <c r="H18" s="44">
        <f t="shared" si="1"/>
        <v>49750</v>
      </c>
      <c r="I18" s="46">
        <v>51250</v>
      </c>
      <c r="J18" s="45">
        <v>51250</v>
      </c>
      <c r="K18" s="44">
        <f t="shared" si="2"/>
        <v>51250</v>
      </c>
      <c r="L18" s="52">
        <v>49820</v>
      </c>
      <c r="M18" s="51">
        <v>1.3802000000000001</v>
      </c>
      <c r="N18" s="51">
        <v>1.1982999999999999</v>
      </c>
      <c r="O18" s="50">
        <v>108.78</v>
      </c>
      <c r="P18" s="43">
        <v>36096.22</v>
      </c>
      <c r="Q18" s="43">
        <v>36035.06</v>
      </c>
      <c r="R18" s="49">
        <f t="shared" si="3"/>
        <v>41575.565384294423</v>
      </c>
      <c r="S18" s="48">
        <v>1.3806</v>
      </c>
    </row>
    <row r="19" spans="2:19" x14ac:dyDescent="0.25">
      <c r="B19" s="47">
        <v>44305</v>
      </c>
      <c r="C19" s="46">
        <v>49820</v>
      </c>
      <c r="D19" s="45">
        <v>49820</v>
      </c>
      <c r="E19" s="44">
        <f t="shared" si="0"/>
        <v>49820</v>
      </c>
      <c r="F19" s="46">
        <v>49750</v>
      </c>
      <c r="G19" s="45">
        <v>49750</v>
      </c>
      <c r="H19" s="44">
        <f t="shared" si="1"/>
        <v>49750</v>
      </c>
      <c r="I19" s="46">
        <v>51250</v>
      </c>
      <c r="J19" s="45">
        <v>51250</v>
      </c>
      <c r="K19" s="44">
        <f t="shared" si="2"/>
        <v>51250</v>
      </c>
      <c r="L19" s="52">
        <v>49820</v>
      </c>
      <c r="M19" s="51">
        <v>1.393</v>
      </c>
      <c r="N19" s="51">
        <v>1.2037</v>
      </c>
      <c r="O19" s="50">
        <v>108.13</v>
      </c>
      <c r="P19" s="43">
        <v>35764.54</v>
      </c>
      <c r="Q19" s="43">
        <v>35704.03</v>
      </c>
      <c r="R19" s="49">
        <f t="shared" si="3"/>
        <v>41389.050427847469</v>
      </c>
      <c r="S19" s="48">
        <v>1.3934</v>
      </c>
    </row>
    <row r="20" spans="2:19" x14ac:dyDescent="0.25">
      <c r="B20" s="47">
        <v>44306</v>
      </c>
      <c r="C20" s="46">
        <v>49815</v>
      </c>
      <c r="D20" s="45">
        <v>49815</v>
      </c>
      <c r="E20" s="44">
        <f t="shared" si="0"/>
        <v>49815</v>
      </c>
      <c r="F20" s="46">
        <v>49750</v>
      </c>
      <c r="G20" s="45">
        <v>49750</v>
      </c>
      <c r="H20" s="44">
        <f t="shared" si="1"/>
        <v>49750</v>
      </c>
      <c r="I20" s="46">
        <v>51250</v>
      </c>
      <c r="J20" s="45">
        <v>51250</v>
      </c>
      <c r="K20" s="44">
        <f t="shared" si="2"/>
        <v>51250</v>
      </c>
      <c r="L20" s="52">
        <v>49815</v>
      </c>
      <c r="M20" s="51">
        <v>1.3972</v>
      </c>
      <c r="N20" s="51">
        <v>1.2055</v>
      </c>
      <c r="O20" s="50">
        <v>108.42</v>
      </c>
      <c r="P20" s="43">
        <v>35653.449999999997</v>
      </c>
      <c r="Q20" s="43">
        <v>35596.74</v>
      </c>
      <c r="R20" s="49">
        <f t="shared" si="3"/>
        <v>41323.102447117381</v>
      </c>
      <c r="S20" s="48">
        <v>1.3976</v>
      </c>
    </row>
    <row r="21" spans="2:19" x14ac:dyDescent="0.25">
      <c r="B21" s="47">
        <v>44307</v>
      </c>
      <c r="C21" s="46">
        <v>49810</v>
      </c>
      <c r="D21" s="45">
        <v>49810</v>
      </c>
      <c r="E21" s="44">
        <f t="shared" si="0"/>
        <v>49810</v>
      </c>
      <c r="F21" s="46">
        <v>49750</v>
      </c>
      <c r="G21" s="45">
        <v>49750</v>
      </c>
      <c r="H21" s="44">
        <f t="shared" si="1"/>
        <v>49750</v>
      </c>
      <c r="I21" s="46">
        <v>51250</v>
      </c>
      <c r="J21" s="45">
        <v>51250</v>
      </c>
      <c r="K21" s="44">
        <f t="shared" si="2"/>
        <v>51250</v>
      </c>
      <c r="L21" s="52">
        <v>49810</v>
      </c>
      <c r="M21" s="51">
        <v>1.3922000000000001</v>
      </c>
      <c r="N21" s="51">
        <v>1.2008000000000001</v>
      </c>
      <c r="O21" s="50">
        <v>108.13</v>
      </c>
      <c r="P21" s="43">
        <v>35777.910000000003</v>
      </c>
      <c r="Q21" s="43">
        <v>35724.54</v>
      </c>
      <c r="R21" s="49">
        <f t="shared" si="3"/>
        <v>41480.679546968684</v>
      </c>
      <c r="S21" s="48">
        <v>1.3926000000000001</v>
      </c>
    </row>
    <row r="22" spans="2:19" x14ac:dyDescent="0.25">
      <c r="B22" s="47">
        <v>44308</v>
      </c>
      <c r="C22" s="46">
        <v>49805</v>
      </c>
      <c r="D22" s="45">
        <v>49805</v>
      </c>
      <c r="E22" s="44">
        <f t="shared" si="0"/>
        <v>49805</v>
      </c>
      <c r="F22" s="46">
        <v>49750</v>
      </c>
      <c r="G22" s="45">
        <v>49750</v>
      </c>
      <c r="H22" s="44">
        <f t="shared" si="1"/>
        <v>49750</v>
      </c>
      <c r="I22" s="46">
        <v>51250</v>
      </c>
      <c r="J22" s="45">
        <v>51250</v>
      </c>
      <c r="K22" s="44">
        <f t="shared" si="2"/>
        <v>51250</v>
      </c>
      <c r="L22" s="52">
        <v>49805</v>
      </c>
      <c r="M22" s="51">
        <v>1.3894</v>
      </c>
      <c r="N22" s="51">
        <v>1.2044999999999999</v>
      </c>
      <c r="O22" s="50">
        <v>108.09</v>
      </c>
      <c r="P22" s="43">
        <v>35846.410000000003</v>
      </c>
      <c r="Q22" s="43">
        <v>35796.519999999997</v>
      </c>
      <c r="R22" s="49">
        <f t="shared" si="3"/>
        <v>41349.107513491079</v>
      </c>
      <c r="S22" s="48">
        <v>1.3897999999999999</v>
      </c>
    </row>
    <row r="23" spans="2:19" x14ac:dyDescent="0.25">
      <c r="B23" s="47">
        <v>44309</v>
      </c>
      <c r="C23" s="46">
        <v>49805</v>
      </c>
      <c r="D23" s="45">
        <v>49805</v>
      </c>
      <c r="E23" s="44">
        <f t="shared" si="0"/>
        <v>49805</v>
      </c>
      <c r="F23" s="46">
        <v>49750</v>
      </c>
      <c r="G23" s="45">
        <v>49750</v>
      </c>
      <c r="H23" s="44">
        <f t="shared" si="1"/>
        <v>49750</v>
      </c>
      <c r="I23" s="46">
        <v>51250</v>
      </c>
      <c r="J23" s="45">
        <v>51250</v>
      </c>
      <c r="K23" s="44">
        <f t="shared" si="2"/>
        <v>51250</v>
      </c>
      <c r="L23" s="52">
        <v>49805</v>
      </c>
      <c r="M23" s="51">
        <v>1.3886000000000001</v>
      </c>
      <c r="N23" s="51">
        <v>1.2058</v>
      </c>
      <c r="O23" s="50">
        <v>107.78</v>
      </c>
      <c r="P23" s="43">
        <v>35867.06</v>
      </c>
      <c r="Q23" s="43">
        <v>35817.129999999997</v>
      </c>
      <c r="R23" s="49">
        <f t="shared" si="3"/>
        <v>41304.528114115114</v>
      </c>
      <c r="S23" s="48">
        <v>1.389</v>
      </c>
    </row>
    <row r="24" spans="2:19" x14ac:dyDescent="0.25">
      <c r="B24" s="47">
        <v>44312</v>
      </c>
      <c r="C24" s="46">
        <v>46500</v>
      </c>
      <c r="D24" s="45">
        <v>46500</v>
      </c>
      <c r="E24" s="44">
        <f t="shared" si="0"/>
        <v>46500</v>
      </c>
      <c r="F24" s="46">
        <v>46450</v>
      </c>
      <c r="G24" s="45">
        <v>46450</v>
      </c>
      <c r="H24" s="44">
        <f t="shared" si="1"/>
        <v>46450</v>
      </c>
      <c r="I24" s="46">
        <v>47950</v>
      </c>
      <c r="J24" s="45">
        <v>47950</v>
      </c>
      <c r="K24" s="44">
        <f t="shared" si="2"/>
        <v>47950</v>
      </c>
      <c r="L24" s="52">
        <v>46500</v>
      </c>
      <c r="M24" s="51">
        <v>1.389</v>
      </c>
      <c r="N24" s="51">
        <v>1.2082999999999999</v>
      </c>
      <c r="O24" s="50">
        <v>108.02</v>
      </c>
      <c r="P24" s="43">
        <v>33477.32</v>
      </c>
      <c r="Q24" s="43">
        <v>33431.699999999997</v>
      </c>
      <c r="R24" s="49">
        <f t="shared" si="3"/>
        <v>38483.820243317059</v>
      </c>
      <c r="S24" s="48">
        <v>1.3894</v>
      </c>
    </row>
    <row r="25" spans="2:19" x14ac:dyDescent="0.25">
      <c r="B25" s="47">
        <v>44313</v>
      </c>
      <c r="C25" s="46">
        <v>46495</v>
      </c>
      <c r="D25" s="45">
        <v>46495</v>
      </c>
      <c r="E25" s="44">
        <f t="shared" si="0"/>
        <v>46495</v>
      </c>
      <c r="F25" s="46">
        <v>46450</v>
      </c>
      <c r="G25" s="45">
        <v>46450</v>
      </c>
      <c r="H25" s="44">
        <f t="shared" si="1"/>
        <v>46450</v>
      </c>
      <c r="I25" s="46">
        <v>47950</v>
      </c>
      <c r="J25" s="45">
        <v>47950</v>
      </c>
      <c r="K25" s="44">
        <f t="shared" si="2"/>
        <v>47950</v>
      </c>
      <c r="L25" s="52">
        <v>46495</v>
      </c>
      <c r="M25" s="51">
        <v>1.3907</v>
      </c>
      <c r="N25" s="51">
        <v>1.2089000000000001</v>
      </c>
      <c r="O25" s="50">
        <v>108.24</v>
      </c>
      <c r="P25" s="43">
        <v>33432.800000000003</v>
      </c>
      <c r="Q25" s="43">
        <v>33390.839999999997</v>
      </c>
      <c r="R25" s="49">
        <f t="shared" si="3"/>
        <v>38460.584001985277</v>
      </c>
      <c r="S25" s="48">
        <v>1.3911</v>
      </c>
    </row>
    <row r="26" spans="2:19" x14ac:dyDescent="0.25">
      <c r="B26" s="47">
        <v>44314</v>
      </c>
      <c r="C26" s="46">
        <v>46490</v>
      </c>
      <c r="D26" s="45">
        <v>46490</v>
      </c>
      <c r="E26" s="44">
        <f t="shared" si="0"/>
        <v>46490</v>
      </c>
      <c r="F26" s="46">
        <v>46450</v>
      </c>
      <c r="G26" s="45">
        <v>46450</v>
      </c>
      <c r="H26" s="44">
        <f t="shared" si="1"/>
        <v>46450</v>
      </c>
      <c r="I26" s="46">
        <v>47950</v>
      </c>
      <c r="J26" s="45">
        <v>47950</v>
      </c>
      <c r="K26" s="44">
        <f t="shared" si="2"/>
        <v>47950</v>
      </c>
      <c r="L26" s="52">
        <v>46490</v>
      </c>
      <c r="M26" s="51">
        <v>1.3878999999999999</v>
      </c>
      <c r="N26" s="51">
        <v>1.2073</v>
      </c>
      <c r="O26" s="50">
        <v>108.9</v>
      </c>
      <c r="P26" s="43">
        <v>33496.65</v>
      </c>
      <c r="Q26" s="43">
        <v>33458.19</v>
      </c>
      <c r="R26" s="49">
        <f t="shared" si="3"/>
        <v>38507.413236146771</v>
      </c>
      <c r="S26" s="48">
        <v>1.3883000000000001</v>
      </c>
    </row>
    <row r="27" spans="2:19" x14ac:dyDescent="0.25">
      <c r="B27" s="47">
        <v>44315</v>
      </c>
      <c r="C27" s="46">
        <v>47140</v>
      </c>
      <c r="D27" s="45">
        <v>47140</v>
      </c>
      <c r="E27" s="44">
        <f t="shared" si="0"/>
        <v>47140</v>
      </c>
      <c r="F27" s="46">
        <v>47100</v>
      </c>
      <c r="G27" s="45">
        <v>47100</v>
      </c>
      <c r="H27" s="44">
        <f t="shared" si="1"/>
        <v>47100</v>
      </c>
      <c r="I27" s="46">
        <v>48600</v>
      </c>
      <c r="J27" s="45">
        <v>48600</v>
      </c>
      <c r="K27" s="44">
        <f t="shared" si="2"/>
        <v>48600</v>
      </c>
      <c r="L27" s="52">
        <v>47140</v>
      </c>
      <c r="M27" s="51">
        <v>1.3949</v>
      </c>
      <c r="N27" s="51">
        <v>1.2130000000000001</v>
      </c>
      <c r="O27" s="50">
        <v>108.98</v>
      </c>
      <c r="P27" s="43">
        <v>33794.54</v>
      </c>
      <c r="Q27" s="43">
        <v>33756.18</v>
      </c>
      <c r="R27" s="49">
        <f t="shared" si="3"/>
        <v>38862.324814509477</v>
      </c>
      <c r="S27" s="48">
        <v>1.3953</v>
      </c>
    </row>
    <row r="28" spans="2:19" x14ac:dyDescent="0.25">
      <c r="B28" s="47">
        <v>44316</v>
      </c>
      <c r="C28" s="46">
        <v>45200</v>
      </c>
      <c r="D28" s="45">
        <v>45200</v>
      </c>
      <c r="E28" s="44">
        <f t="shared" si="0"/>
        <v>45200</v>
      </c>
      <c r="F28" s="46">
        <v>45165</v>
      </c>
      <c r="G28" s="45">
        <v>45165</v>
      </c>
      <c r="H28" s="44">
        <f t="shared" si="1"/>
        <v>45165</v>
      </c>
      <c r="I28" s="46">
        <v>46665</v>
      </c>
      <c r="J28" s="45">
        <v>46665</v>
      </c>
      <c r="K28" s="44">
        <f t="shared" si="2"/>
        <v>46665</v>
      </c>
      <c r="L28" s="52">
        <v>45200</v>
      </c>
      <c r="M28" s="51">
        <v>1.3907</v>
      </c>
      <c r="N28" s="51">
        <v>1.2081</v>
      </c>
      <c r="O28" s="50">
        <v>108.92</v>
      </c>
      <c r="P28" s="43">
        <v>32501.62</v>
      </c>
      <c r="Q28" s="43">
        <v>32469.45</v>
      </c>
      <c r="R28" s="49">
        <f t="shared" si="3"/>
        <v>37414.121347570566</v>
      </c>
      <c r="S28" s="48">
        <v>1.391</v>
      </c>
    </row>
    <row r="29" spans="2:19" s="10" customFormat="1" x14ac:dyDescent="0.25">
      <c r="B29" s="42" t="s">
        <v>11</v>
      </c>
      <c r="C29" s="41">
        <f>ROUND(AVERAGE(C9:C28),2)</f>
        <v>48988.25</v>
      </c>
      <c r="D29" s="40">
        <f>ROUND(AVERAGE(D9:D28),2)</f>
        <v>48988.25</v>
      </c>
      <c r="E29" s="39">
        <f>ROUND(AVERAGE(C29:D29),2)</f>
        <v>48988.25</v>
      </c>
      <c r="F29" s="41">
        <f>ROUND(AVERAGE(F9:F28),2)</f>
        <v>48918.25</v>
      </c>
      <c r="G29" s="40">
        <f>ROUND(AVERAGE(G9:G28),2)</f>
        <v>48918.25</v>
      </c>
      <c r="H29" s="39">
        <f>ROUND(AVERAGE(F29:G29),2)</f>
        <v>48918.25</v>
      </c>
      <c r="I29" s="41">
        <f>ROUND(AVERAGE(I9:I28),2)</f>
        <v>50418.25</v>
      </c>
      <c r="J29" s="40">
        <f>ROUND(AVERAGE(J9:J28),2)</f>
        <v>50418.25</v>
      </c>
      <c r="K29" s="39">
        <f>ROUND(AVERAGE(I29:J29),2)</f>
        <v>50418.25</v>
      </c>
      <c r="L29" s="38">
        <f>ROUND(AVERAGE(L9:L28),2)</f>
        <v>48988.25</v>
      </c>
      <c r="M29" s="37">
        <f>ROUND(AVERAGE(M9:M28),4)</f>
        <v>1.3844000000000001</v>
      </c>
      <c r="N29" s="36">
        <f>ROUND(AVERAGE(N9:N28),4)</f>
        <v>1.1979</v>
      </c>
      <c r="O29" s="175">
        <f>ROUND(AVERAGE(O9:O28),2)</f>
        <v>108.94</v>
      </c>
      <c r="P29" s="35">
        <f>AVERAGE(P9:P28)</f>
        <v>35389.949500000002</v>
      </c>
      <c r="Q29" s="35">
        <f>AVERAGE(Q9:Q28)</f>
        <v>35329.228499999997</v>
      </c>
      <c r="R29" s="35">
        <f>AVERAGE(R9:R28)</f>
        <v>40904.4788356317</v>
      </c>
      <c r="S29" s="34">
        <f>AVERAGE(S9:S28)</f>
        <v>1.38479</v>
      </c>
    </row>
    <row r="30" spans="2:19" s="5" customFormat="1" x14ac:dyDescent="0.25">
      <c r="B30" s="33" t="s">
        <v>12</v>
      </c>
      <c r="C30" s="32">
        <f t="shared" ref="C30:S30" si="4">MAX(C9:C28)</f>
        <v>50105</v>
      </c>
      <c r="D30" s="31">
        <f t="shared" si="4"/>
        <v>50105</v>
      </c>
      <c r="E30" s="30">
        <f t="shared" si="4"/>
        <v>50105</v>
      </c>
      <c r="F30" s="32">
        <f t="shared" si="4"/>
        <v>50000</v>
      </c>
      <c r="G30" s="31">
        <f t="shared" si="4"/>
        <v>50000</v>
      </c>
      <c r="H30" s="30">
        <f t="shared" si="4"/>
        <v>50000</v>
      </c>
      <c r="I30" s="32">
        <f t="shared" si="4"/>
        <v>51500</v>
      </c>
      <c r="J30" s="31">
        <f t="shared" si="4"/>
        <v>51500</v>
      </c>
      <c r="K30" s="30">
        <f t="shared" si="4"/>
        <v>51500</v>
      </c>
      <c r="L30" s="29">
        <f t="shared" si="4"/>
        <v>50105</v>
      </c>
      <c r="M30" s="28">
        <f t="shared" si="4"/>
        <v>1.3972</v>
      </c>
      <c r="N30" s="27">
        <f t="shared" si="4"/>
        <v>1.2130000000000001</v>
      </c>
      <c r="O30" s="26">
        <f t="shared" si="4"/>
        <v>110.76</v>
      </c>
      <c r="P30" s="25">
        <f t="shared" si="4"/>
        <v>36344.839999999997</v>
      </c>
      <c r="Q30" s="25">
        <f t="shared" si="4"/>
        <v>36258.160000000003</v>
      </c>
      <c r="R30" s="25">
        <f t="shared" si="4"/>
        <v>42675.240609828805</v>
      </c>
      <c r="S30" s="24">
        <f t="shared" si="4"/>
        <v>1.3976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45200</v>
      </c>
      <c r="D31" s="21">
        <f t="shared" si="5"/>
        <v>45200</v>
      </c>
      <c r="E31" s="20">
        <f t="shared" si="5"/>
        <v>45200</v>
      </c>
      <c r="F31" s="22">
        <f t="shared" si="5"/>
        <v>45165</v>
      </c>
      <c r="G31" s="21">
        <f t="shared" si="5"/>
        <v>45165</v>
      </c>
      <c r="H31" s="20">
        <f t="shared" si="5"/>
        <v>45165</v>
      </c>
      <c r="I31" s="22">
        <f t="shared" si="5"/>
        <v>46665</v>
      </c>
      <c r="J31" s="21">
        <f t="shared" si="5"/>
        <v>46665</v>
      </c>
      <c r="K31" s="20">
        <f t="shared" si="5"/>
        <v>46665</v>
      </c>
      <c r="L31" s="19">
        <f t="shared" si="5"/>
        <v>45200</v>
      </c>
      <c r="M31" s="18">
        <f t="shared" si="5"/>
        <v>1.3720000000000001</v>
      </c>
      <c r="N31" s="17">
        <f t="shared" si="5"/>
        <v>1.1740999999999999</v>
      </c>
      <c r="O31" s="16">
        <f t="shared" si="5"/>
        <v>107.78</v>
      </c>
      <c r="P31" s="15">
        <f t="shared" si="5"/>
        <v>32501.62</v>
      </c>
      <c r="Q31" s="15">
        <f t="shared" si="5"/>
        <v>32469.45</v>
      </c>
      <c r="R31" s="15">
        <f t="shared" si="5"/>
        <v>37414.121347570566</v>
      </c>
      <c r="S31" s="14">
        <f t="shared" si="5"/>
        <v>1.3724000000000001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2021-05-03T06:59:22Z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5573b571-8b9a-438c-ba14-9a3530f7d582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