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C11" i="13"/>
  <c r="J30" i="12"/>
  <c r="G30" i="12"/>
  <c r="D30" i="12"/>
  <c r="J29" i="12"/>
  <c r="G29" i="12"/>
  <c r="D29" i="12"/>
  <c r="J28" i="12"/>
  <c r="E11" i="13" s="1"/>
  <c r="G28" i="12"/>
  <c r="D11" i="13" s="1"/>
  <c r="D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H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H30" i="10"/>
  <c r="G30" i="10"/>
  <c r="F30" i="10"/>
  <c r="E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G29" i="10"/>
  <c r="F29" i="10"/>
  <c r="H29" i="10" s="1"/>
  <c r="E29" i="10"/>
  <c r="D29" i="10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29" i="10" s="1"/>
  <c r="K9" i="10"/>
  <c r="K31" i="10" s="1"/>
  <c r="H9" i="10"/>
  <c r="E9" i="10"/>
  <c r="E31" i="10" s="1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K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J29" i="8"/>
  <c r="I29" i="8"/>
  <c r="K29" i="8" s="1"/>
  <c r="G29" i="8"/>
  <c r="F29" i="8"/>
  <c r="H29" i="8" s="1"/>
  <c r="E29" i="8"/>
  <c r="D29" i="8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X30" i="8" s="1"/>
  <c r="Q10" i="8"/>
  <c r="N10" i="8"/>
  <c r="K10" i="8"/>
  <c r="H10" i="8"/>
  <c r="H31" i="8" s="1"/>
  <c r="E10" i="8"/>
  <c r="X9" i="8"/>
  <c r="X29" i="8" s="1"/>
  <c r="Q9" i="8"/>
  <c r="Q30" i="8" s="1"/>
  <c r="N9" i="8"/>
  <c r="N30" i="8" s="1"/>
  <c r="K9" i="8"/>
  <c r="K31" i="8" s="1"/>
  <c r="H9" i="8"/>
  <c r="E9" i="8"/>
  <c r="E30" i="8" s="1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H30" i="7"/>
  <c r="G30" i="7"/>
  <c r="F30" i="7"/>
  <c r="E30" i="7"/>
  <c r="D30" i="7"/>
  <c r="C30" i="7"/>
  <c r="S29" i="7"/>
  <c r="Q29" i="7"/>
  <c r="P29" i="7"/>
  <c r="O29" i="7"/>
  <c r="N29" i="7"/>
  <c r="M29" i="7"/>
  <c r="L29" i="7"/>
  <c r="J29" i="7"/>
  <c r="I29" i="7"/>
  <c r="K29" i="7" s="1"/>
  <c r="H29" i="7"/>
  <c r="G29" i="7"/>
  <c r="F29" i="7"/>
  <c r="E29" i="7"/>
  <c r="D29" i="7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0" i="7" s="1"/>
  <c r="H9" i="7"/>
  <c r="H31" i="7" s="1"/>
  <c r="E9" i="7"/>
  <c r="E31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K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Q29" i="6" s="1"/>
  <c r="N29" i="6"/>
  <c r="M29" i="6"/>
  <c r="L29" i="6"/>
  <c r="J29" i="6"/>
  <c r="I29" i="6"/>
  <c r="K29" i="6" s="1"/>
  <c r="G29" i="6"/>
  <c r="F29" i="6"/>
  <c r="H29" i="6" s="1"/>
  <c r="D29" i="6"/>
  <c r="C29" i="6"/>
  <c r="E29" i="6" s="1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1" i="6" s="1"/>
  <c r="Q10" i="6"/>
  <c r="N10" i="6"/>
  <c r="K10" i="6"/>
  <c r="H10" i="6"/>
  <c r="H30" i="6" s="1"/>
  <c r="E10" i="6"/>
  <c r="X9" i="6"/>
  <c r="X29" i="6" s="1"/>
  <c r="Q9" i="6"/>
  <c r="Q30" i="6" s="1"/>
  <c r="N9" i="6"/>
  <c r="N30" i="6" s="1"/>
  <c r="K9" i="6"/>
  <c r="K31" i="6" s="1"/>
  <c r="H9" i="6"/>
  <c r="E9" i="6"/>
  <c r="E30" i="6" s="1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W30" i="5"/>
  <c r="V30" i="5"/>
  <c r="U30" i="5"/>
  <c r="T30" i="5"/>
  <c r="S30" i="5"/>
  <c r="R30" i="5"/>
  <c r="P30" i="5"/>
  <c r="O30" i="5"/>
  <c r="M30" i="5"/>
  <c r="L30" i="5"/>
  <c r="J30" i="5"/>
  <c r="I30" i="5"/>
  <c r="H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Q29" i="5" s="1"/>
  <c r="M29" i="5"/>
  <c r="L29" i="5"/>
  <c r="N29" i="5" s="1"/>
  <c r="K29" i="5"/>
  <c r="J29" i="5"/>
  <c r="I29" i="5"/>
  <c r="G29" i="5"/>
  <c r="F29" i="5"/>
  <c r="H29" i="5" s="1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K30" i="5" s="1"/>
  <c r="H10" i="5"/>
  <c r="E10" i="5"/>
  <c r="X9" i="5"/>
  <c r="X31" i="5" s="1"/>
  <c r="Q9" i="5"/>
  <c r="Q31" i="5" s="1"/>
  <c r="N9" i="5"/>
  <c r="N30" i="5" s="1"/>
  <c r="K9" i="5"/>
  <c r="K31" i="5" s="1"/>
  <c r="H9" i="5"/>
  <c r="H31" i="5" s="1"/>
  <c r="E9" i="5"/>
  <c r="E31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Q30" i="4"/>
  <c r="P30" i="4"/>
  <c r="O30" i="4"/>
  <c r="M30" i="4"/>
  <c r="L30" i="4"/>
  <c r="J30" i="4"/>
  <c r="I30" i="4"/>
  <c r="G30" i="4"/>
  <c r="F30" i="4"/>
  <c r="E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L29" i="4"/>
  <c r="N29" i="4" s="1"/>
  <c r="J29" i="4"/>
  <c r="I29" i="4"/>
  <c r="K29" i="4" s="1"/>
  <c r="H29" i="4"/>
  <c r="G29" i="4"/>
  <c r="F29" i="4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N30" i="4" s="1"/>
  <c r="K10" i="4"/>
  <c r="H10" i="4"/>
  <c r="E10" i="4"/>
  <c r="X9" i="4"/>
  <c r="X30" i="4" s="1"/>
  <c r="Q9" i="4"/>
  <c r="Q31" i="4" s="1"/>
  <c r="N9" i="4"/>
  <c r="K9" i="4"/>
  <c r="K30" i="4" s="1"/>
  <c r="H9" i="4"/>
  <c r="H30" i="4" s="1"/>
  <c r="E9" i="4"/>
  <c r="E31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R30" i="3"/>
  <c r="Q30" i="3"/>
  <c r="P30" i="3"/>
  <c r="O30" i="3"/>
  <c r="N30" i="3"/>
  <c r="M30" i="3"/>
  <c r="L30" i="3"/>
  <c r="K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K29" i="3"/>
  <c r="J29" i="3"/>
  <c r="I29" i="3"/>
  <c r="G29" i="3"/>
  <c r="H29" i="3" s="1"/>
  <c r="F29" i="3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29" i="3" s="1"/>
  <c r="K9" i="3"/>
  <c r="K31" i="3" s="1"/>
  <c r="H9" i="3"/>
  <c r="H31" i="3" s="1"/>
  <c r="E9" i="3"/>
  <c r="E30" i="3" s="1"/>
  <c r="S31" i="2"/>
  <c r="Q31" i="2"/>
  <c r="P31" i="2"/>
  <c r="O31" i="2"/>
  <c r="N31" i="2"/>
  <c r="M31" i="2"/>
  <c r="L31" i="2"/>
  <c r="J31" i="2"/>
  <c r="I31" i="2"/>
  <c r="H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H30" i="2"/>
  <c r="G30" i="2"/>
  <c r="F30" i="2"/>
  <c r="E30" i="2"/>
  <c r="D30" i="2"/>
  <c r="C30" i="2"/>
  <c r="S29" i="2"/>
  <c r="Q29" i="2"/>
  <c r="P29" i="2"/>
  <c r="O29" i="2"/>
  <c r="N29" i="2"/>
  <c r="M29" i="2"/>
  <c r="L29" i="2"/>
  <c r="J29" i="2"/>
  <c r="K29" i="2" s="1"/>
  <c r="I29" i="2"/>
  <c r="G29" i="2"/>
  <c r="F29" i="2"/>
  <c r="H29" i="2" s="1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0" i="2" s="1"/>
  <c r="K9" i="2"/>
  <c r="K31" i="2" s="1"/>
  <c r="H9" i="2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X30" i="1"/>
  <c r="W30" i="1"/>
  <c r="V30" i="1"/>
  <c r="U30" i="1"/>
  <c r="T30" i="1"/>
  <c r="S30" i="1"/>
  <c r="R30" i="1"/>
  <c r="P30" i="1"/>
  <c r="O30" i="1"/>
  <c r="M30" i="1"/>
  <c r="L30" i="1"/>
  <c r="J30" i="1"/>
  <c r="I30" i="1"/>
  <c r="H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Q29" i="1" s="1"/>
  <c r="M29" i="1"/>
  <c r="L29" i="1"/>
  <c r="N29" i="1" s="1"/>
  <c r="K29" i="1"/>
  <c r="J29" i="1"/>
  <c r="I29" i="1"/>
  <c r="G29" i="1"/>
  <c r="H29" i="1" s="1"/>
  <c r="F29" i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N31" i="1" s="1"/>
  <c r="K10" i="1"/>
  <c r="K30" i="1" s="1"/>
  <c r="H10" i="1"/>
  <c r="E10" i="1"/>
  <c r="X9" i="1"/>
  <c r="X31" i="1" s="1"/>
  <c r="Q9" i="1"/>
  <c r="Q30" i="1" s="1"/>
  <c r="N9" i="1"/>
  <c r="N30" i="1" s="1"/>
  <c r="K9" i="1"/>
  <c r="K31" i="1" s="1"/>
  <c r="H9" i="1"/>
  <c r="H31" i="1" s="1"/>
  <c r="E9" i="1"/>
  <c r="E30" i="1" s="1"/>
  <c r="E31" i="1" l="1"/>
  <c r="X29" i="4"/>
  <c r="N31" i="4"/>
  <c r="H31" i="6"/>
  <c r="X31" i="8"/>
  <c r="R31" i="3"/>
  <c r="K31" i="4"/>
  <c r="X29" i="5"/>
  <c r="E30" i="5"/>
  <c r="Q30" i="5"/>
  <c r="N31" i="5"/>
  <c r="X30" i="6"/>
  <c r="E31" i="6"/>
  <c r="Q31" i="6"/>
  <c r="R29" i="7"/>
  <c r="H30" i="8"/>
  <c r="E31" i="8"/>
  <c r="Q31" i="8"/>
  <c r="R30" i="10"/>
  <c r="K30" i="2"/>
  <c r="R31" i="2"/>
  <c r="H30" i="3"/>
  <c r="H31" i="4"/>
  <c r="X31" i="4"/>
  <c r="N31" i="6"/>
  <c r="R30" i="7"/>
  <c r="N31" i="8"/>
  <c r="K30" i="10"/>
  <c r="R31" i="10"/>
  <c r="Q31" i="1"/>
  <c r="R29" i="2"/>
  <c r="E31" i="3"/>
  <c r="K31" i="7"/>
  <c r="X29" i="1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<sst xmlns="http://schemas.openxmlformats.org/spreadsheetml/2006/main" count="429" uniqueCount="99">
  <si>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</si>
  <si>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</si>
  <si>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</si>
  <si>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</si>
  <si>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</si>
  <si>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</si>
  <si>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</si>
  <si>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</si>
  <si>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</si>
  <si>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</si>
  <si>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</si>
  <si>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</si>
  <si>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</si>
  <si>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</si>
  <si>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</si>
  <si>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</si>
  <si>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</si>
  <si>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</si>
  <si>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</si>
  <si>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</si>
  <si>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</si>
  <si>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</si>
  <si>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</si>
  <si>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</si>
  <si>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</si>
  <si>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</si>
  <si>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</si>
  <si>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</si>
  <si>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</si>
  <si>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</si>
  <si>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</si>
  <si>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</si>
  <si>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</si>
  <si>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</si>
  <si>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</si>
  <si>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</si>
  <si>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</si>
  <si>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</si>
  <si>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</si>
  <si>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</si>
  <si>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</si>
  <si>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</si>
  <si>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</si>
  <si>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</si>
  <si>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</si>
  <si>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</si>
  <si>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</si>
  <si>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</si>
  <si>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</si>
  <si>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</si>
  <si>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</si>
  <si>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</si>
  <si>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</si>
  <si>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</si>
  <si>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</si>
  <si>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</si>
  <si>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</si>
  <si>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</si>
  <si>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</si>
  <si>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</si>
  <si>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</si>
  <si>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</si>
  <si>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</si>
  <si>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</si>
  <si>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</si>
  <si>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</si>
  <si>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</si>
  <si>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</si>
  <si>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</si>
  <si>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</si>
  <si>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</si>
  <si>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</si>
  <si>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</si>
  <si>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</si>
  <si>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</si>
  <si>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</si>
  <si>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</si>
  <si>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</si>
  <si>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</si>
  <si>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</si>
  <si>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</si>
  <si>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</si>
  <si>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</si>
  <si>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</si>
  <si>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</si>
  <si>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</si>
  <si>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</si>
  <si>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</si>
  <si>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</si>
  <si>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</si>
  <si>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</si>
  <si>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</si>
  <si>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</si>
  <si>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</si>
  <si>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</si>
  <si>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FEBRUARY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</si>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</sst>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 activeCell="E51" sqref="E51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44228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44228</v>
      </c>
      <c r="C9" s="46">
        <v>7827</v>
      </c>
      <c r="D9" s="45">
        <v>7827</v>
      </c>
      <c r="E9" s="44">
        <f t="shared" ref="E9:E28" si="0">AVERAGE(C9:D9)</f>
        <v>7827</v>
      </c>
      <c r="F9" s="46">
        <v>7823</v>
      </c>
      <c r="G9" s="45">
        <v>7823</v>
      </c>
      <c r="H9" s="44">
        <f t="shared" ref="H9:H28" si="1">AVERAGE(F9:G9)</f>
        <v>7823</v>
      </c>
      <c r="I9" s="46">
        <v>7691</v>
      </c>
      <c r="J9" s="45">
        <v>7691</v>
      </c>
      <c r="K9" s="44">
        <f t="shared" ref="K9:K28" si="2">AVERAGE(I9:J9)</f>
        <v>7691</v>
      </c>
      <c r="L9" s="46">
        <v>7605</v>
      </c>
      <c r="M9" s="45">
        <v>7605</v>
      </c>
      <c r="N9" s="44">
        <f t="shared" ref="N9:N28" si="3">AVERAGE(L9:M9)</f>
        <v>7605</v>
      </c>
      <c r="O9" s="46">
        <v>7516</v>
      </c>
      <c r="P9" s="45">
        <v>7516</v>
      </c>
      <c r="Q9" s="44">
        <f t="shared" ref="Q9:Q28" si="4">AVERAGE(O9:P9)</f>
        <v>7516</v>
      </c>
      <c r="R9" s="52">
        <v>7827</v>
      </c>
      <c r="S9" s="51">
        <v>1.3704000000000001</v>
      </c>
      <c r="T9" s="53">
        <v>1.2075</v>
      </c>
      <c r="U9" s="50">
        <v>104.94</v>
      </c>
      <c r="V9" s="43">
        <v>5711.47</v>
      </c>
      <c r="W9" s="43">
        <v>5706.05</v>
      </c>
      <c r="X9" s="49">
        <f t="shared" ref="X9:X28" si="5">R9/T9</f>
        <v>6481.9875776397512</v>
      </c>
      <c r="Y9" s="48">
        <v>1.371</v>
      </c>
    </row>
    <row r="10" spans="1:25" x14ac:dyDescent="0.25">
      <c r="B10" s="47">
        <v>44229</v>
      </c>
      <c r="C10" s="46">
        <v>7755.5</v>
      </c>
      <c r="D10" s="45">
        <v>7755.5</v>
      </c>
      <c r="E10" s="44">
        <f t="shared" si="0"/>
        <v>7755.5</v>
      </c>
      <c r="F10" s="46">
        <v>7747.5</v>
      </c>
      <c r="G10" s="45">
        <v>7747.5</v>
      </c>
      <c r="H10" s="44">
        <f t="shared" si="1"/>
        <v>7747.5</v>
      </c>
      <c r="I10" s="46">
        <v>7615.5</v>
      </c>
      <c r="J10" s="45">
        <v>7615.5</v>
      </c>
      <c r="K10" s="44">
        <f t="shared" si="2"/>
        <v>7615.5</v>
      </c>
      <c r="L10" s="46">
        <v>7535.5</v>
      </c>
      <c r="M10" s="45">
        <v>7535.5</v>
      </c>
      <c r="N10" s="44">
        <f t="shared" si="3"/>
        <v>7535.5</v>
      </c>
      <c r="O10" s="46">
        <v>7446.5</v>
      </c>
      <c r="P10" s="45">
        <v>7446.5</v>
      </c>
      <c r="Q10" s="44">
        <f t="shared" si="4"/>
        <v>7446.5</v>
      </c>
      <c r="R10" s="52">
        <v>7755.5</v>
      </c>
      <c r="S10" s="51">
        <v>1.3665</v>
      </c>
      <c r="T10" s="51">
        <v>1.2038</v>
      </c>
      <c r="U10" s="50">
        <v>105.05</v>
      </c>
      <c r="V10" s="43">
        <v>5675.45</v>
      </c>
      <c r="W10" s="43">
        <v>5667.11</v>
      </c>
      <c r="X10" s="49">
        <f t="shared" si="5"/>
        <v>6442.5153680013291</v>
      </c>
      <c r="Y10" s="48">
        <v>1.3671</v>
      </c>
    </row>
    <row r="11" spans="1:25" x14ac:dyDescent="0.25">
      <c r="B11" s="47">
        <v>44230</v>
      </c>
      <c r="C11" s="46">
        <v>7832.5</v>
      </c>
      <c r="D11" s="45">
        <v>7832.5</v>
      </c>
      <c r="E11" s="44">
        <f t="shared" si="0"/>
        <v>7832.5</v>
      </c>
      <c r="F11" s="46">
        <v>7821</v>
      </c>
      <c r="G11" s="45">
        <v>7821</v>
      </c>
      <c r="H11" s="44">
        <f t="shared" si="1"/>
        <v>7821</v>
      </c>
      <c r="I11" s="46">
        <v>7683.5</v>
      </c>
      <c r="J11" s="45">
        <v>7683.5</v>
      </c>
      <c r="K11" s="44">
        <f t="shared" si="2"/>
        <v>7683.5</v>
      </c>
      <c r="L11" s="46">
        <v>7607.5</v>
      </c>
      <c r="M11" s="45">
        <v>7607.5</v>
      </c>
      <c r="N11" s="44">
        <f t="shared" si="3"/>
        <v>7607.5</v>
      </c>
      <c r="O11" s="46">
        <v>7521.5</v>
      </c>
      <c r="P11" s="45">
        <v>7521.5</v>
      </c>
      <c r="Q11" s="44">
        <f t="shared" si="4"/>
        <v>7521.5</v>
      </c>
      <c r="R11" s="52">
        <v>7832.5</v>
      </c>
      <c r="S11" s="51">
        <v>1.3629</v>
      </c>
      <c r="T11" s="51">
        <v>1.2011000000000001</v>
      </c>
      <c r="U11" s="50">
        <v>105.06</v>
      </c>
      <c r="V11" s="43">
        <v>5746.94</v>
      </c>
      <c r="W11" s="43">
        <v>5735.97</v>
      </c>
      <c r="X11" s="49">
        <f t="shared" si="5"/>
        <v>6521.1056531512777</v>
      </c>
      <c r="Y11" s="48">
        <v>1.3634999999999999</v>
      </c>
    </row>
    <row r="12" spans="1:25" x14ac:dyDescent="0.25">
      <c r="B12" s="47">
        <v>44231</v>
      </c>
      <c r="C12" s="46">
        <v>7833.5</v>
      </c>
      <c r="D12" s="45">
        <v>7833.5</v>
      </c>
      <c r="E12" s="44">
        <f t="shared" si="0"/>
        <v>7833.5</v>
      </c>
      <c r="F12" s="46">
        <v>7829.5</v>
      </c>
      <c r="G12" s="45">
        <v>7829.5</v>
      </c>
      <c r="H12" s="44">
        <f t="shared" si="1"/>
        <v>7829.5</v>
      </c>
      <c r="I12" s="46">
        <v>7686</v>
      </c>
      <c r="J12" s="45">
        <v>7686</v>
      </c>
      <c r="K12" s="44">
        <f t="shared" si="2"/>
        <v>7686</v>
      </c>
      <c r="L12" s="46">
        <v>7603</v>
      </c>
      <c r="M12" s="45">
        <v>7603</v>
      </c>
      <c r="N12" s="44">
        <f t="shared" si="3"/>
        <v>7603</v>
      </c>
      <c r="O12" s="46">
        <v>7503</v>
      </c>
      <c r="P12" s="45">
        <v>7503</v>
      </c>
      <c r="Q12" s="44">
        <f t="shared" si="4"/>
        <v>7503</v>
      </c>
      <c r="R12" s="52">
        <v>7833.5</v>
      </c>
      <c r="S12" s="51">
        <v>1.3665</v>
      </c>
      <c r="T12" s="51">
        <v>1.1993</v>
      </c>
      <c r="U12" s="50">
        <v>105.26</v>
      </c>
      <c r="V12" s="43">
        <v>5732.53</v>
      </c>
      <c r="W12" s="43">
        <v>5727.51</v>
      </c>
      <c r="X12" s="49">
        <f t="shared" si="5"/>
        <v>6531.7268406570502</v>
      </c>
      <c r="Y12" s="48">
        <v>1.367</v>
      </c>
    </row>
    <row r="13" spans="1:25" x14ac:dyDescent="0.25">
      <c r="B13" s="47">
        <v>44232</v>
      </c>
      <c r="C13" s="46">
        <v>7936.5</v>
      </c>
      <c r="D13" s="45">
        <v>7936.5</v>
      </c>
      <c r="E13" s="44">
        <f t="shared" si="0"/>
        <v>7936.5</v>
      </c>
      <c r="F13" s="46">
        <v>7928.5</v>
      </c>
      <c r="G13" s="45">
        <v>7928.5</v>
      </c>
      <c r="H13" s="44">
        <f t="shared" si="1"/>
        <v>7928.5</v>
      </c>
      <c r="I13" s="46">
        <v>7785.5</v>
      </c>
      <c r="J13" s="45">
        <v>7785.5</v>
      </c>
      <c r="K13" s="44">
        <f t="shared" si="2"/>
        <v>7785.5</v>
      </c>
      <c r="L13" s="46">
        <v>7712.5</v>
      </c>
      <c r="M13" s="45">
        <v>7712.5</v>
      </c>
      <c r="N13" s="44">
        <f t="shared" si="3"/>
        <v>7712.5</v>
      </c>
      <c r="O13" s="46">
        <v>7617.5</v>
      </c>
      <c r="P13" s="45">
        <v>7617.5</v>
      </c>
      <c r="Q13" s="44">
        <f t="shared" si="4"/>
        <v>7617.5</v>
      </c>
      <c r="R13" s="52">
        <v>7936.5</v>
      </c>
      <c r="S13" s="51">
        <v>1.3697999999999999</v>
      </c>
      <c r="T13" s="51">
        <v>1.1990000000000001</v>
      </c>
      <c r="U13" s="50">
        <v>105.69</v>
      </c>
      <c r="V13" s="43">
        <v>5793.91</v>
      </c>
      <c r="W13" s="43">
        <v>5785.96</v>
      </c>
      <c r="X13" s="49">
        <f t="shared" si="5"/>
        <v>6619.2660550458713</v>
      </c>
      <c r="Y13" s="48">
        <v>1.3703000000000001</v>
      </c>
    </row>
    <row r="14" spans="1:25" x14ac:dyDescent="0.25">
      <c r="B14" s="47">
        <v>44235</v>
      </c>
      <c r="C14" s="46">
        <v>8007</v>
      </c>
      <c r="D14" s="45">
        <v>8007</v>
      </c>
      <c r="E14" s="44">
        <f t="shared" si="0"/>
        <v>8007</v>
      </c>
      <c r="F14" s="46">
        <v>7992</v>
      </c>
      <c r="G14" s="45">
        <v>7992</v>
      </c>
      <c r="H14" s="44">
        <f t="shared" si="1"/>
        <v>7992</v>
      </c>
      <c r="I14" s="46">
        <v>7807.5</v>
      </c>
      <c r="J14" s="45">
        <v>7807.5</v>
      </c>
      <c r="K14" s="44">
        <f t="shared" si="2"/>
        <v>7807.5</v>
      </c>
      <c r="L14" s="46">
        <v>7697.5</v>
      </c>
      <c r="M14" s="45">
        <v>7697.5</v>
      </c>
      <c r="N14" s="44">
        <f t="shared" si="3"/>
        <v>7697.5</v>
      </c>
      <c r="O14" s="46">
        <v>7597.5</v>
      </c>
      <c r="P14" s="45">
        <v>7597.5</v>
      </c>
      <c r="Q14" s="44">
        <f t="shared" si="4"/>
        <v>7597.5</v>
      </c>
      <c r="R14" s="52">
        <v>8007</v>
      </c>
      <c r="S14" s="51">
        <v>1.369</v>
      </c>
      <c r="T14" s="51">
        <v>1.2027000000000001</v>
      </c>
      <c r="U14" s="50">
        <v>105.56</v>
      </c>
      <c r="V14" s="43">
        <v>5848.79</v>
      </c>
      <c r="W14" s="43">
        <v>5835.71</v>
      </c>
      <c r="X14" s="49">
        <f t="shared" si="5"/>
        <v>6657.5205786979295</v>
      </c>
      <c r="Y14" s="48">
        <v>1.3694999999999999</v>
      </c>
    </row>
    <row r="15" spans="1:25" x14ac:dyDescent="0.25">
      <c r="B15" s="47">
        <v>44236</v>
      </c>
      <c r="C15" s="46">
        <v>8146.5</v>
      </c>
      <c r="D15" s="45">
        <v>8146.5</v>
      </c>
      <c r="E15" s="44">
        <f t="shared" si="0"/>
        <v>8146.5</v>
      </c>
      <c r="F15" s="46">
        <v>8132</v>
      </c>
      <c r="G15" s="45">
        <v>8132</v>
      </c>
      <c r="H15" s="44">
        <f t="shared" si="1"/>
        <v>8132</v>
      </c>
      <c r="I15" s="46">
        <v>7882.5</v>
      </c>
      <c r="J15" s="45">
        <v>7882.5</v>
      </c>
      <c r="K15" s="44">
        <f t="shared" si="2"/>
        <v>7882.5</v>
      </c>
      <c r="L15" s="46">
        <v>7747.5</v>
      </c>
      <c r="M15" s="45">
        <v>7747.5</v>
      </c>
      <c r="N15" s="44">
        <f t="shared" si="3"/>
        <v>7747.5</v>
      </c>
      <c r="O15" s="46">
        <v>7612.5</v>
      </c>
      <c r="P15" s="45">
        <v>7612.5</v>
      </c>
      <c r="Q15" s="44">
        <f t="shared" si="4"/>
        <v>7612.5</v>
      </c>
      <c r="R15" s="52">
        <v>8146.5</v>
      </c>
      <c r="S15" s="51">
        <v>1.3777999999999999</v>
      </c>
      <c r="T15" s="51">
        <v>1.2099</v>
      </c>
      <c r="U15" s="50">
        <v>104.63</v>
      </c>
      <c r="V15" s="43">
        <v>5912.69</v>
      </c>
      <c r="W15" s="43">
        <v>5900.02</v>
      </c>
      <c r="X15" s="49">
        <f t="shared" si="5"/>
        <v>6733.2010909992559</v>
      </c>
      <c r="Y15" s="48">
        <v>1.3783000000000001</v>
      </c>
    </row>
    <row r="16" spans="1:25" x14ac:dyDescent="0.25">
      <c r="B16" s="47">
        <v>44237</v>
      </c>
      <c r="C16" s="46">
        <v>8279.5</v>
      </c>
      <c r="D16" s="45">
        <v>8279.5</v>
      </c>
      <c r="E16" s="44">
        <f t="shared" si="0"/>
        <v>8279.5</v>
      </c>
      <c r="F16" s="46">
        <v>8274</v>
      </c>
      <c r="G16" s="45">
        <v>8274</v>
      </c>
      <c r="H16" s="44">
        <f t="shared" si="1"/>
        <v>8274</v>
      </c>
      <c r="I16" s="46">
        <v>8034</v>
      </c>
      <c r="J16" s="45">
        <v>8034</v>
      </c>
      <c r="K16" s="44">
        <f t="shared" si="2"/>
        <v>8034</v>
      </c>
      <c r="L16" s="46">
        <v>7864</v>
      </c>
      <c r="M16" s="45">
        <v>7864</v>
      </c>
      <c r="N16" s="44">
        <f t="shared" si="3"/>
        <v>7864</v>
      </c>
      <c r="O16" s="46">
        <v>7699</v>
      </c>
      <c r="P16" s="45">
        <v>7699</v>
      </c>
      <c r="Q16" s="44">
        <f t="shared" si="4"/>
        <v>7699</v>
      </c>
      <c r="R16" s="52">
        <v>8279.5</v>
      </c>
      <c r="S16" s="51">
        <v>1.3835999999999999</v>
      </c>
      <c r="T16" s="51">
        <v>1.2117</v>
      </c>
      <c r="U16" s="50">
        <v>104.79</v>
      </c>
      <c r="V16" s="43">
        <v>5984.03</v>
      </c>
      <c r="W16" s="43">
        <v>5978.32</v>
      </c>
      <c r="X16" s="49">
        <f t="shared" si="5"/>
        <v>6832.9619542791124</v>
      </c>
      <c r="Y16" s="48">
        <v>1.3839999999999999</v>
      </c>
    </row>
    <row r="17" spans="2:25" x14ac:dyDescent="0.25">
      <c r="B17" s="47">
        <v>44238</v>
      </c>
      <c r="C17" s="46">
        <v>8292</v>
      </c>
      <c r="D17" s="45">
        <v>8292</v>
      </c>
      <c r="E17" s="44">
        <f t="shared" si="0"/>
        <v>8292</v>
      </c>
      <c r="F17" s="46">
        <v>8289.5</v>
      </c>
      <c r="G17" s="45">
        <v>8289.5</v>
      </c>
      <c r="H17" s="44">
        <f t="shared" si="1"/>
        <v>8289.5</v>
      </c>
      <c r="I17" s="46">
        <v>8053.5</v>
      </c>
      <c r="J17" s="45">
        <v>8053.5</v>
      </c>
      <c r="K17" s="44">
        <f t="shared" si="2"/>
        <v>8053.5</v>
      </c>
      <c r="L17" s="46">
        <v>7913.5</v>
      </c>
      <c r="M17" s="45">
        <v>7913.5</v>
      </c>
      <c r="N17" s="44">
        <f t="shared" si="3"/>
        <v>7913.5</v>
      </c>
      <c r="O17" s="46">
        <v>7753.5</v>
      </c>
      <c r="P17" s="45">
        <v>7753.5</v>
      </c>
      <c r="Q17" s="44">
        <f t="shared" si="4"/>
        <v>7753.5</v>
      </c>
      <c r="R17" s="52">
        <v>8292</v>
      </c>
      <c r="S17" s="51">
        <v>1.3832</v>
      </c>
      <c r="T17" s="51">
        <v>1.2136</v>
      </c>
      <c r="U17" s="50">
        <v>104.71</v>
      </c>
      <c r="V17" s="43">
        <v>5994.79</v>
      </c>
      <c r="W17" s="43">
        <v>5991.25</v>
      </c>
      <c r="X17" s="49">
        <f t="shared" si="5"/>
        <v>6832.5642715886615</v>
      </c>
      <c r="Y17" s="48">
        <v>1.3835999999999999</v>
      </c>
    </row>
    <row r="18" spans="2:25" x14ac:dyDescent="0.25">
      <c r="B18" s="47">
        <v>44239</v>
      </c>
      <c r="C18" s="46">
        <v>8270.5</v>
      </c>
      <c r="D18" s="45">
        <v>8270.5</v>
      </c>
      <c r="E18" s="44">
        <f t="shared" si="0"/>
        <v>8270.5</v>
      </c>
      <c r="F18" s="46">
        <v>8251</v>
      </c>
      <c r="G18" s="45">
        <v>8251</v>
      </c>
      <c r="H18" s="44">
        <f t="shared" si="1"/>
        <v>8251</v>
      </c>
      <c r="I18" s="46">
        <v>8024</v>
      </c>
      <c r="J18" s="45">
        <v>8024</v>
      </c>
      <c r="K18" s="44">
        <f t="shared" si="2"/>
        <v>8024</v>
      </c>
      <c r="L18" s="46">
        <v>7897</v>
      </c>
      <c r="M18" s="45">
        <v>7897</v>
      </c>
      <c r="N18" s="44">
        <f t="shared" si="3"/>
        <v>7897</v>
      </c>
      <c r="O18" s="46">
        <v>7737</v>
      </c>
      <c r="P18" s="45">
        <v>7737</v>
      </c>
      <c r="Q18" s="44">
        <f t="shared" si="4"/>
        <v>7737</v>
      </c>
      <c r="R18" s="52">
        <v>8270.5</v>
      </c>
      <c r="S18" s="51">
        <v>1.3805000000000001</v>
      </c>
      <c r="T18" s="51">
        <v>1.2113</v>
      </c>
      <c r="U18" s="50">
        <v>104.99</v>
      </c>
      <c r="V18" s="43">
        <v>5990.95</v>
      </c>
      <c r="W18" s="43">
        <v>5975.09</v>
      </c>
      <c r="X18" s="49">
        <f t="shared" si="5"/>
        <v>6827.7883265912651</v>
      </c>
      <c r="Y18" s="48">
        <v>1.3809</v>
      </c>
    </row>
    <row r="19" spans="2:25" x14ac:dyDescent="0.25">
      <c r="B19" s="47">
        <v>44242</v>
      </c>
      <c r="C19" s="46">
        <v>8416.5</v>
      </c>
      <c r="D19" s="45">
        <v>8416.5</v>
      </c>
      <c r="E19" s="44">
        <f t="shared" si="0"/>
        <v>8416.5</v>
      </c>
      <c r="F19" s="46">
        <v>8391</v>
      </c>
      <c r="G19" s="45">
        <v>8391</v>
      </c>
      <c r="H19" s="44">
        <f t="shared" si="1"/>
        <v>8391</v>
      </c>
      <c r="I19" s="46">
        <v>8099</v>
      </c>
      <c r="J19" s="45">
        <v>8099</v>
      </c>
      <c r="K19" s="44">
        <f t="shared" si="2"/>
        <v>8099</v>
      </c>
      <c r="L19" s="46">
        <v>7949</v>
      </c>
      <c r="M19" s="45">
        <v>7949</v>
      </c>
      <c r="N19" s="44">
        <f t="shared" si="3"/>
        <v>7949</v>
      </c>
      <c r="O19" s="46">
        <v>7769</v>
      </c>
      <c r="P19" s="45">
        <v>7769</v>
      </c>
      <c r="Q19" s="44">
        <f t="shared" si="4"/>
        <v>7769</v>
      </c>
      <c r="R19" s="52">
        <v>8416.5</v>
      </c>
      <c r="S19" s="51">
        <v>1.3911</v>
      </c>
      <c r="T19" s="51">
        <v>1.2131000000000001</v>
      </c>
      <c r="U19" s="50">
        <v>105.31</v>
      </c>
      <c r="V19" s="43">
        <v>6050.25</v>
      </c>
      <c r="W19" s="43">
        <v>6030.18</v>
      </c>
      <c r="X19" s="49">
        <f t="shared" si="5"/>
        <v>6938.0100568790695</v>
      </c>
      <c r="Y19" s="48">
        <v>1.3915</v>
      </c>
    </row>
    <row r="20" spans="2:25" x14ac:dyDescent="0.25">
      <c r="B20" s="47">
        <v>44243</v>
      </c>
      <c r="C20" s="46">
        <v>8439.5</v>
      </c>
      <c r="D20" s="45">
        <v>8439.5</v>
      </c>
      <c r="E20" s="44">
        <f t="shared" si="0"/>
        <v>8439.5</v>
      </c>
      <c r="F20" s="46">
        <v>8419</v>
      </c>
      <c r="G20" s="45">
        <v>8419</v>
      </c>
      <c r="H20" s="44">
        <f t="shared" si="1"/>
        <v>8419</v>
      </c>
      <c r="I20" s="46">
        <v>8122.5</v>
      </c>
      <c r="J20" s="45">
        <v>8122.5</v>
      </c>
      <c r="K20" s="44">
        <f t="shared" si="2"/>
        <v>8122.5</v>
      </c>
      <c r="L20" s="46">
        <v>7962.5</v>
      </c>
      <c r="M20" s="45">
        <v>7962.5</v>
      </c>
      <c r="N20" s="44">
        <f t="shared" si="3"/>
        <v>7962.5</v>
      </c>
      <c r="O20" s="46">
        <v>7782.5</v>
      </c>
      <c r="P20" s="45">
        <v>7782.5</v>
      </c>
      <c r="Q20" s="44">
        <f t="shared" si="4"/>
        <v>7782.5</v>
      </c>
      <c r="R20" s="52">
        <v>8439.5</v>
      </c>
      <c r="S20" s="51">
        <v>1.3913</v>
      </c>
      <c r="T20" s="51">
        <v>1.2151000000000001</v>
      </c>
      <c r="U20" s="50">
        <v>105.54</v>
      </c>
      <c r="V20" s="43">
        <v>6065.91</v>
      </c>
      <c r="W20" s="43">
        <v>6049</v>
      </c>
      <c r="X20" s="49">
        <f t="shared" si="5"/>
        <v>6945.518887334375</v>
      </c>
      <c r="Y20" s="48">
        <v>1.3917999999999999</v>
      </c>
    </row>
    <row r="21" spans="2:25" x14ac:dyDescent="0.25">
      <c r="B21" s="47">
        <v>44244</v>
      </c>
      <c r="C21" s="46">
        <v>8413.5</v>
      </c>
      <c r="D21" s="45">
        <v>8413.5</v>
      </c>
      <c r="E21" s="44">
        <f t="shared" si="0"/>
        <v>8413.5</v>
      </c>
      <c r="F21" s="46">
        <v>8401</v>
      </c>
      <c r="G21" s="45">
        <v>8401</v>
      </c>
      <c r="H21" s="44">
        <f t="shared" si="1"/>
        <v>8401</v>
      </c>
      <c r="I21" s="46">
        <v>8130.5</v>
      </c>
      <c r="J21" s="45">
        <v>8130.5</v>
      </c>
      <c r="K21" s="44">
        <f t="shared" si="2"/>
        <v>8130.5</v>
      </c>
      <c r="L21" s="46">
        <v>7980.5</v>
      </c>
      <c r="M21" s="45">
        <v>7980.5</v>
      </c>
      <c r="N21" s="44">
        <f t="shared" si="3"/>
        <v>7980.5</v>
      </c>
      <c r="O21" s="46">
        <v>7800.5</v>
      </c>
      <c r="P21" s="45">
        <v>7800.5</v>
      </c>
      <c r="Q21" s="44">
        <f t="shared" si="4"/>
        <v>7800.5</v>
      </c>
      <c r="R21" s="52">
        <v>8413.5</v>
      </c>
      <c r="S21" s="51">
        <v>1.3873</v>
      </c>
      <c r="T21" s="51">
        <v>1.2062999999999999</v>
      </c>
      <c r="U21" s="50">
        <v>106.03</v>
      </c>
      <c r="V21" s="43">
        <v>6064.66</v>
      </c>
      <c r="W21" s="43">
        <v>6053.9</v>
      </c>
      <c r="X21" s="49">
        <f t="shared" si="5"/>
        <v>6974.6331758269089</v>
      </c>
      <c r="Y21" s="48">
        <v>1.3876999999999999</v>
      </c>
    </row>
    <row r="22" spans="2:25" x14ac:dyDescent="0.25">
      <c r="B22" s="47">
        <v>44245</v>
      </c>
      <c r="C22" s="46">
        <v>8650</v>
      </c>
      <c r="D22" s="45">
        <v>8650</v>
      </c>
      <c r="E22" s="44">
        <f t="shared" si="0"/>
        <v>8650</v>
      </c>
      <c r="F22" s="46">
        <v>8631</v>
      </c>
      <c r="G22" s="45">
        <v>8631</v>
      </c>
      <c r="H22" s="44">
        <f t="shared" si="1"/>
        <v>8631</v>
      </c>
      <c r="I22" s="46">
        <v>8327</v>
      </c>
      <c r="J22" s="45">
        <v>8327</v>
      </c>
      <c r="K22" s="44">
        <f t="shared" si="2"/>
        <v>8327</v>
      </c>
      <c r="L22" s="46">
        <v>8177</v>
      </c>
      <c r="M22" s="45">
        <v>8177</v>
      </c>
      <c r="N22" s="44">
        <f t="shared" si="3"/>
        <v>8177</v>
      </c>
      <c r="O22" s="46">
        <v>7997</v>
      </c>
      <c r="P22" s="45">
        <v>7997</v>
      </c>
      <c r="Q22" s="44">
        <f t="shared" si="4"/>
        <v>7997</v>
      </c>
      <c r="R22" s="52">
        <v>8650</v>
      </c>
      <c r="S22" s="51">
        <v>1.3953</v>
      </c>
      <c r="T22" s="51">
        <v>1.2078</v>
      </c>
      <c r="U22" s="50">
        <v>105.71</v>
      </c>
      <c r="V22" s="43">
        <v>6199.38</v>
      </c>
      <c r="W22" s="43">
        <v>6183.99</v>
      </c>
      <c r="X22" s="49">
        <f t="shared" si="5"/>
        <v>7161.7817519456867</v>
      </c>
      <c r="Y22" s="48">
        <v>1.3956999999999999</v>
      </c>
    </row>
    <row r="23" spans="2:25" x14ac:dyDescent="0.25">
      <c r="B23" s="47">
        <v>44246</v>
      </c>
      <c r="C23" s="46">
        <v>8806.5</v>
      </c>
      <c r="D23" s="45">
        <v>8806.5</v>
      </c>
      <c r="E23" s="44">
        <f t="shared" si="0"/>
        <v>8806.5</v>
      </c>
      <c r="F23" s="46">
        <v>8763</v>
      </c>
      <c r="G23" s="45">
        <v>8763</v>
      </c>
      <c r="H23" s="44">
        <f t="shared" si="1"/>
        <v>8763</v>
      </c>
      <c r="I23" s="46">
        <v>8438.5</v>
      </c>
      <c r="J23" s="45">
        <v>8438.5</v>
      </c>
      <c r="K23" s="44">
        <f t="shared" si="2"/>
        <v>8438.5</v>
      </c>
      <c r="L23" s="46">
        <v>8258.5</v>
      </c>
      <c r="M23" s="45">
        <v>8258.5</v>
      </c>
      <c r="N23" s="44">
        <f t="shared" si="3"/>
        <v>8258.5</v>
      </c>
      <c r="O23" s="46">
        <v>8058.5</v>
      </c>
      <c r="P23" s="45">
        <v>8058.5</v>
      </c>
      <c r="Q23" s="44">
        <f t="shared" si="4"/>
        <v>8058.5</v>
      </c>
      <c r="R23" s="52">
        <v>8806.5</v>
      </c>
      <c r="S23" s="51">
        <v>1.4016999999999999</v>
      </c>
      <c r="T23" s="51">
        <v>1.2136</v>
      </c>
      <c r="U23" s="50">
        <v>105.27</v>
      </c>
      <c r="V23" s="43">
        <v>6282.73</v>
      </c>
      <c r="W23" s="43">
        <v>6249.91</v>
      </c>
      <c r="X23" s="49">
        <f t="shared" si="5"/>
        <v>7256.5095583388265</v>
      </c>
      <c r="Y23" s="48">
        <v>1.4020999999999999</v>
      </c>
    </row>
    <row r="24" spans="2:25" x14ac:dyDescent="0.25">
      <c r="B24" s="47">
        <v>44249</v>
      </c>
      <c r="C24" s="46">
        <v>9067.5</v>
      </c>
      <c r="D24" s="45">
        <v>9067.5</v>
      </c>
      <c r="E24" s="44">
        <f t="shared" si="0"/>
        <v>9067.5</v>
      </c>
      <c r="F24" s="46">
        <v>9033</v>
      </c>
      <c r="G24" s="45">
        <v>9033</v>
      </c>
      <c r="H24" s="44">
        <f t="shared" si="1"/>
        <v>9033</v>
      </c>
      <c r="I24" s="46">
        <v>8717.5</v>
      </c>
      <c r="J24" s="45">
        <v>8717.5</v>
      </c>
      <c r="K24" s="44">
        <f t="shared" si="2"/>
        <v>8717.5</v>
      </c>
      <c r="L24" s="46">
        <v>8542.5</v>
      </c>
      <c r="M24" s="45">
        <v>8542.5</v>
      </c>
      <c r="N24" s="44">
        <f t="shared" si="3"/>
        <v>8542.5</v>
      </c>
      <c r="O24" s="46">
        <v>8322.5</v>
      </c>
      <c r="P24" s="45">
        <v>8322.5</v>
      </c>
      <c r="Q24" s="44">
        <f t="shared" si="4"/>
        <v>8322.5</v>
      </c>
      <c r="R24" s="52">
        <v>9067.5</v>
      </c>
      <c r="S24" s="51">
        <v>1.4029</v>
      </c>
      <c r="T24" s="51">
        <v>1.2137</v>
      </c>
      <c r="U24" s="50">
        <v>105.55</v>
      </c>
      <c r="V24" s="43">
        <v>6463.4</v>
      </c>
      <c r="W24" s="43">
        <v>6436.97</v>
      </c>
      <c r="X24" s="49">
        <f t="shared" si="5"/>
        <v>7470.9565790557799</v>
      </c>
      <c r="Y24" s="48">
        <v>1.4033</v>
      </c>
    </row>
    <row r="25" spans="2:25" x14ac:dyDescent="0.25">
      <c r="B25" s="47">
        <v>44250</v>
      </c>
      <c r="C25" s="46">
        <v>9158</v>
      </c>
      <c r="D25" s="45">
        <v>9158</v>
      </c>
      <c r="E25" s="44">
        <f t="shared" si="0"/>
        <v>9158</v>
      </c>
      <c r="F25" s="46">
        <v>9126</v>
      </c>
      <c r="G25" s="45">
        <v>9126</v>
      </c>
      <c r="H25" s="44">
        <f t="shared" si="1"/>
        <v>9126</v>
      </c>
      <c r="I25" s="46">
        <v>8836</v>
      </c>
      <c r="J25" s="45">
        <v>8836</v>
      </c>
      <c r="K25" s="44">
        <f t="shared" si="2"/>
        <v>8836</v>
      </c>
      <c r="L25" s="46">
        <v>8661</v>
      </c>
      <c r="M25" s="45">
        <v>8661</v>
      </c>
      <c r="N25" s="44">
        <f t="shared" si="3"/>
        <v>8661</v>
      </c>
      <c r="O25" s="46">
        <v>8441</v>
      </c>
      <c r="P25" s="45">
        <v>8441</v>
      </c>
      <c r="Q25" s="44">
        <f t="shared" si="4"/>
        <v>8441</v>
      </c>
      <c r="R25" s="52">
        <v>9158</v>
      </c>
      <c r="S25" s="51">
        <v>1.4078999999999999</v>
      </c>
      <c r="T25" s="51">
        <v>1.2141999999999999</v>
      </c>
      <c r="U25" s="50">
        <v>105.33</v>
      </c>
      <c r="V25" s="43">
        <v>6504.72</v>
      </c>
      <c r="W25" s="43">
        <v>6480.15</v>
      </c>
      <c r="X25" s="49">
        <f t="shared" si="5"/>
        <v>7542.4147586888494</v>
      </c>
      <c r="Y25" s="48">
        <v>1.4083000000000001</v>
      </c>
    </row>
    <row r="26" spans="2:25" x14ac:dyDescent="0.25">
      <c r="B26" s="47">
        <v>44251</v>
      </c>
      <c r="C26" s="46">
        <v>9286</v>
      </c>
      <c r="D26" s="45">
        <v>9286</v>
      </c>
      <c r="E26" s="44">
        <f t="shared" si="0"/>
        <v>9286</v>
      </c>
      <c r="F26" s="46">
        <v>9260.5</v>
      </c>
      <c r="G26" s="45">
        <v>9260.5</v>
      </c>
      <c r="H26" s="44">
        <f t="shared" si="1"/>
        <v>9260.5</v>
      </c>
      <c r="I26" s="46">
        <v>8970.5</v>
      </c>
      <c r="J26" s="45">
        <v>8970.5</v>
      </c>
      <c r="K26" s="44">
        <f t="shared" si="2"/>
        <v>8970.5</v>
      </c>
      <c r="L26" s="46">
        <v>8790.5</v>
      </c>
      <c r="M26" s="45">
        <v>8790.5</v>
      </c>
      <c r="N26" s="44">
        <f t="shared" si="3"/>
        <v>8790.5</v>
      </c>
      <c r="O26" s="46">
        <v>8570.5</v>
      </c>
      <c r="P26" s="45">
        <v>8570.5</v>
      </c>
      <c r="Q26" s="44">
        <f t="shared" si="4"/>
        <v>8570.5</v>
      </c>
      <c r="R26" s="52">
        <v>9286</v>
      </c>
      <c r="S26" s="51">
        <v>1.4121999999999999</v>
      </c>
      <c r="T26" s="51">
        <v>1.2156</v>
      </c>
      <c r="U26" s="50">
        <v>105.89</v>
      </c>
      <c r="V26" s="43">
        <v>6575.56</v>
      </c>
      <c r="W26" s="43">
        <v>6555.18</v>
      </c>
      <c r="X26" s="49">
        <f t="shared" si="5"/>
        <v>7639.0259953932218</v>
      </c>
      <c r="Y26" s="48">
        <v>1.4127000000000001</v>
      </c>
    </row>
    <row r="27" spans="2:25" x14ac:dyDescent="0.25">
      <c r="B27" s="47">
        <v>44252</v>
      </c>
      <c r="C27" s="46">
        <v>9614.5</v>
      </c>
      <c r="D27" s="45">
        <v>9614.5</v>
      </c>
      <c r="E27" s="44">
        <f t="shared" si="0"/>
        <v>9614.5</v>
      </c>
      <c r="F27" s="46">
        <v>9562.5</v>
      </c>
      <c r="G27" s="45">
        <v>9562.5</v>
      </c>
      <c r="H27" s="44">
        <f t="shared" si="1"/>
        <v>9562.5</v>
      </c>
      <c r="I27" s="46">
        <v>9217.5</v>
      </c>
      <c r="J27" s="45">
        <v>9217.5</v>
      </c>
      <c r="K27" s="44">
        <f t="shared" si="2"/>
        <v>9217.5</v>
      </c>
      <c r="L27" s="46">
        <v>9017.5</v>
      </c>
      <c r="M27" s="45">
        <v>9017.5</v>
      </c>
      <c r="N27" s="44">
        <f t="shared" si="3"/>
        <v>9017.5</v>
      </c>
      <c r="O27" s="46">
        <v>8797.5</v>
      </c>
      <c r="P27" s="45">
        <v>8797.5</v>
      </c>
      <c r="Q27" s="44">
        <f t="shared" si="4"/>
        <v>8797.5</v>
      </c>
      <c r="R27" s="52">
        <v>9614.5</v>
      </c>
      <c r="S27" s="51">
        <v>1.4142999999999999</v>
      </c>
      <c r="T27" s="51">
        <v>1.2226999999999999</v>
      </c>
      <c r="U27" s="50">
        <v>106.17</v>
      </c>
      <c r="V27" s="43">
        <v>6798.06</v>
      </c>
      <c r="W27" s="43">
        <v>6758.91</v>
      </c>
      <c r="X27" s="49">
        <f t="shared" si="5"/>
        <v>7863.3352416782536</v>
      </c>
      <c r="Y27" s="48">
        <v>1.4148000000000001</v>
      </c>
    </row>
    <row r="28" spans="2:25" x14ac:dyDescent="0.25">
      <c r="B28" s="47">
        <v>44253</v>
      </c>
      <c r="C28" s="46">
        <v>9172.5</v>
      </c>
      <c r="D28" s="45">
        <v>9172.5</v>
      </c>
      <c r="E28" s="44">
        <f t="shared" si="0"/>
        <v>9172.5</v>
      </c>
      <c r="F28" s="46">
        <v>9120.5</v>
      </c>
      <c r="G28" s="45">
        <v>9120.5</v>
      </c>
      <c r="H28" s="44">
        <f t="shared" si="1"/>
        <v>9120.5</v>
      </c>
      <c r="I28" s="46">
        <v>8834.5</v>
      </c>
      <c r="J28" s="45">
        <v>8834.5</v>
      </c>
      <c r="K28" s="44">
        <f t="shared" si="2"/>
        <v>8834.5</v>
      </c>
      <c r="L28" s="46">
        <v>8644.5</v>
      </c>
      <c r="M28" s="45">
        <v>8644.5</v>
      </c>
      <c r="N28" s="44">
        <f t="shared" si="3"/>
        <v>8644.5</v>
      </c>
      <c r="O28" s="46">
        <v>8424.5</v>
      </c>
      <c r="P28" s="45">
        <v>8424.5</v>
      </c>
      <c r="Q28" s="44">
        <f t="shared" si="4"/>
        <v>8424.5</v>
      </c>
      <c r="R28" s="52">
        <v>9172.5</v>
      </c>
      <c r="S28" s="51">
        <v>1.3944000000000001</v>
      </c>
      <c r="T28" s="51">
        <v>1.2116</v>
      </c>
      <c r="U28" s="50">
        <v>106.25</v>
      </c>
      <c r="V28" s="43">
        <v>6578.1</v>
      </c>
      <c r="W28" s="43">
        <v>6538.46</v>
      </c>
      <c r="X28" s="49">
        <f t="shared" si="5"/>
        <v>7570.5678441729942</v>
      </c>
      <c r="Y28" s="48">
        <v>1.3949</v>
      </c>
    </row>
    <row r="29" spans="2:25" s="10" customFormat="1" x14ac:dyDescent="0.25">
      <c r="B29" s="42" t="s">
        <v>11</v>
      </c>
      <c r="C29" s="41">
        <f>ROUND(AVERAGE(C9:C28),2)</f>
        <v>8460.25</v>
      </c>
      <c r="D29" s="40">
        <f>ROUND(AVERAGE(D9:D28),2)</f>
        <v>8460.25</v>
      </c>
      <c r="E29" s="39">
        <f>ROUND(AVERAGE(C29:D29),2)</f>
        <v>8460.25</v>
      </c>
      <c r="F29" s="41">
        <f>ROUND(AVERAGE(F9:F28),2)</f>
        <v>8439.7800000000007</v>
      </c>
      <c r="G29" s="40">
        <f>ROUND(AVERAGE(G9:G28),2)</f>
        <v>8439.7800000000007</v>
      </c>
      <c r="H29" s="39">
        <f>ROUND(AVERAGE(F29:G29),2)</f>
        <v>8439.7800000000007</v>
      </c>
      <c r="I29" s="41">
        <f>ROUND(AVERAGE(I9:I28),2)</f>
        <v>8197.83</v>
      </c>
      <c r="J29" s="40">
        <f>ROUND(AVERAGE(J9:J28),2)</f>
        <v>8197.83</v>
      </c>
      <c r="K29" s="39">
        <f>ROUND(AVERAGE(I29:J29),2)</f>
        <v>8197.83</v>
      </c>
      <c r="L29" s="41">
        <f>ROUND(AVERAGE(L9:L28),2)</f>
        <v>8058.33</v>
      </c>
      <c r="M29" s="40">
        <f>ROUND(AVERAGE(M9:M28),2)</f>
        <v>8058.33</v>
      </c>
      <c r="N29" s="39">
        <f>ROUND(AVERAGE(L29:M29),2)</f>
        <v>8058.33</v>
      </c>
      <c r="O29" s="41">
        <f>ROUND(AVERAGE(O9:O28),2)</f>
        <v>7898.38</v>
      </c>
      <c r="P29" s="40">
        <f>ROUND(AVERAGE(P9:P28),2)</f>
        <v>7898.38</v>
      </c>
      <c r="Q29" s="39">
        <f>ROUND(AVERAGE(O29:P29),2)</f>
        <v>7898.38</v>
      </c>
      <c r="R29" s="38">
        <f>ROUND(AVERAGE(R9:R28),2)</f>
        <v>8460.25</v>
      </c>
      <c r="S29" s="37">
        <f>ROUND(AVERAGE(S9:S28),4)</f>
        <v>1.3864000000000001</v>
      </c>
      <c r="T29" s="36">
        <f>ROUND(AVERAGE(T9:T28),4)</f>
        <v>1.2097</v>
      </c>
      <c r="U29" s="175">
        <f>ROUND(AVERAGE(U9:U28),2)</f>
        <v>105.39</v>
      </c>
      <c r="V29" s="35">
        <f>AVERAGE(V9:V28)</f>
        <v>6098.7159999999994</v>
      </c>
      <c r="W29" s="35">
        <f>AVERAGE(W9:W28)</f>
        <v>6081.9820000000018</v>
      </c>
      <c r="X29" s="35">
        <f>AVERAGE(X9:X28)</f>
        <v>6992.1695782982733</v>
      </c>
      <c r="Y29" s="34">
        <f>AVERAGE(Y9:Y28)</f>
        <v>1.3869000000000002</v>
      </c>
    </row>
    <row r="30" spans="2:25" s="5" customFormat="1" x14ac:dyDescent="0.25">
      <c r="B30" s="33" t="s">
        <v>12</v>
      </c>
      <c r="C30" s="32">
        <f t="shared" ref="C30:Y30" si="6">MAX(C9:C28)</f>
        <v>9614.5</v>
      </c>
      <c r="D30" s="31">
        <f t="shared" si="6"/>
        <v>9614.5</v>
      </c>
      <c r="E30" s="30">
        <f t="shared" si="6"/>
        <v>9614.5</v>
      </c>
      <c r="F30" s="32">
        <f t="shared" si="6"/>
        <v>9562.5</v>
      </c>
      <c r="G30" s="31">
        <f t="shared" si="6"/>
        <v>9562.5</v>
      </c>
      <c r="H30" s="30">
        <f t="shared" si="6"/>
        <v>9562.5</v>
      </c>
      <c r="I30" s="32">
        <f t="shared" si="6"/>
        <v>9217.5</v>
      </c>
      <c r="J30" s="31">
        <f t="shared" si="6"/>
        <v>9217.5</v>
      </c>
      <c r="K30" s="30">
        <f t="shared" si="6"/>
        <v>9217.5</v>
      </c>
      <c r="L30" s="32">
        <f t="shared" si="6"/>
        <v>9017.5</v>
      </c>
      <c r="M30" s="31">
        <f t="shared" si="6"/>
        <v>9017.5</v>
      </c>
      <c r="N30" s="30">
        <f t="shared" si="6"/>
        <v>9017.5</v>
      </c>
      <c r="O30" s="32">
        <f t="shared" si="6"/>
        <v>8797.5</v>
      </c>
      <c r="P30" s="31">
        <f t="shared" si="6"/>
        <v>8797.5</v>
      </c>
      <c r="Q30" s="30">
        <f t="shared" si="6"/>
        <v>8797.5</v>
      </c>
      <c r="R30" s="29">
        <f t="shared" si="6"/>
        <v>9614.5</v>
      </c>
      <c r="S30" s="28">
        <f t="shared" si="6"/>
        <v>1.4142999999999999</v>
      </c>
      <c r="T30" s="27">
        <f t="shared" si="6"/>
        <v>1.2226999999999999</v>
      </c>
      <c r="U30" s="26">
        <f t="shared" si="6"/>
        <v>106.25</v>
      </c>
      <c r="V30" s="25">
        <f t="shared" si="6"/>
        <v>6798.06</v>
      </c>
      <c r="W30" s="25">
        <f t="shared" si="6"/>
        <v>6758.91</v>
      </c>
      <c r="X30" s="25">
        <f t="shared" si="6"/>
        <v>7863.3352416782536</v>
      </c>
      <c r="Y30" s="24">
        <f t="shared" si="6"/>
        <v>1.4148000000000001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7755.5</v>
      </c>
      <c r="D31" s="21">
        <f t="shared" si="7"/>
        <v>7755.5</v>
      </c>
      <c r="E31" s="20">
        <f t="shared" si="7"/>
        <v>7755.5</v>
      </c>
      <c r="F31" s="22">
        <f t="shared" si="7"/>
        <v>7747.5</v>
      </c>
      <c r="G31" s="21">
        <f t="shared" si="7"/>
        <v>7747.5</v>
      </c>
      <c r="H31" s="20">
        <f t="shared" si="7"/>
        <v>7747.5</v>
      </c>
      <c r="I31" s="22">
        <f t="shared" si="7"/>
        <v>7615.5</v>
      </c>
      <c r="J31" s="21">
        <f t="shared" si="7"/>
        <v>7615.5</v>
      </c>
      <c r="K31" s="20">
        <f t="shared" si="7"/>
        <v>7615.5</v>
      </c>
      <c r="L31" s="22">
        <f t="shared" si="7"/>
        <v>7535.5</v>
      </c>
      <c r="M31" s="21">
        <f t="shared" si="7"/>
        <v>7535.5</v>
      </c>
      <c r="N31" s="20">
        <f t="shared" si="7"/>
        <v>7535.5</v>
      </c>
      <c r="O31" s="22">
        <f t="shared" si="7"/>
        <v>7446.5</v>
      </c>
      <c r="P31" s="21">
        <f t="shared" si="7"/>
        <v>7446.5</v>
      </c>
      <c r="Q31" s="20">
        <f t="shared" si="7"/>
        <v>7446.5</v>
      </c>
      <c r="R31" s="19">
        <f t="shared" si="7"/>
        <v>7755.5</v>
      </c>
      <c r="S31" s="18">
        <f t="shared" si="7"/>
        <v>1.3629</v>
      </c>
      <c r="T31" s="17">
        <f t="shared" si="7"/>
        <v>1.1990000000000001</v>
      </c>
      <c r="U31" s="16">
        <f t="shared" si="7"/>
        <v>104.63</v>
      </c>
      <c r="V31" s="15">
        <f t="shared" si="7"/>
        <v>5675.45</v>
      </c>
      <c r="W31" s="15">
        <f t="shared" si="7"/>
        <v>5667.11</v>
      </c>
      <c r="X31" s="15">
        <f t="shared" si="7"/>
        <v>6442.5153680013291</v>
      </c>
      <c r="Y31" s="14">
        <f t="shared" si="7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44253</v>
      </c>
      <c r="D5" s="74"/>
      <c r="F5" s="75">
        <v>44253</v>
      </c>
      <c r="G5" s="74"/>
      <c r="I5" s="75">
        <v>44253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44228</v>
      </c>
      <c r="D8" s="68">
        <v>7868</v>
      </c>
      <c r="F8" s="69">
        <f t="shared" ref="F8:F27" si="0">C8</f>
        <v>44228</v>
      </c>
      <c r="G8" s="68">
        <v>1994.67</v>
      </c>
      <c r="I8" s="69">
        <f t="shared" ref="I8:I27" si="1">C8</f>
        <v>44228</v>
      </c>
      <c r="J8" s="68">
        <v>2597.5500000000002</v>
      </c>
    </row>
    <row r="9" spans="2:10" x14ac:dyDescent="0.25">
      <c r="C9" s="69">
        <v>44229</v>
      </c>
      <c r="D9" s="68">
        <v>7776.82</v>
      </c>
      <c r="F9" s="69">
        <f t="shared" si="0"/>
        <v>44229</v>
      </c>
      <c r="G9" s="68">
        <v>1963.13</v>
      </c>
      <c r="I9" s="69">
        <f t="shared" si="1"/>
        <v>44229</v>
      </c>
      <c r="J9" s="68">
        <v>2564.83</v>
      </c>
    </row>
    <row r="10" spans="2:10" x14ac:dyDescent="0.25">
      <c r="C10" s="69">
        <v>44230</v>
      </c>
      <c r="D10" s="68">
        <v>7742</v>
      </c>
      <c r="F10" s="69">
        <f t="shared" si="0"/>
        <v>44230</v>
      </c>
      <c r="G10" s="68">
        <v>1964.1</v>
      </c>
      <c r="I10" s="69">
        <f t="shared" si="1"/>
        <v>44230</v>
      </c>
      <c r="J10" s="68">
        <v>2582.37</v>
      </c>
    </row>
    <row r="11" spans="2:10" x14ac:dyDescent="0.25">
      <c r="C11" s="69">
        <v>44231</v>
      </c>
      <c r="D11" s="68">
        <v>7848.5</v>
      </c>
      <c r="F11" s="69">
        <f t="shared" si="0"/>
        <v>44231</v>
      </c>
      <c r="G11" s="68">
        <v>1989.47</v>
      </c>
      <c r="I11" s="69">
        <f t="shared" si="1"/>
        <v>44231</v>
      </c>
      <c r="J11" s="68">
        <v>2633.81</v>
      </c>
    </row>
    <row r="12" spans="2:10" x14ac:dyDescent="0.25">
      <c r="C12" s="69">
        <v>44232</v>
      </c>
      <c r="D12" s="68">
        <v>7872.99</v>
      </c>
      <c r="F12" s="69">
        <f t="shared" si="0"/>
        <v>44232</v>
      </c>
      <c r="G12" s="68">
        <v>2002</v>
      </c>
      <c r="I12" s="69">
        <f t="shared" si="1"/>
        <v>44232</v>
      </c>
      <c r="J12" s="68">
        <v>2652.5</v>
      </c>
    </row>
    <row r="13" spans="2:10" x14ac:dyDescent="0.25">
      <c r="C13" s="69">
        <v>44235</v>
      </c>
      <c r="D13" s="68">
        <v>7988.82</v>
      </c>
      <c r="F13" s="69">
        <f t="shared" si="0"/>
        <v>44235</v>
      </c>
      <c r="G13" s="68">
        <v>2028.39</v>
      </c>
      <c r="I13" s="69">
        <f t="shared" si="1"/>
        <v>44235</v>
      </c>
      <c r="J13" s="68">
        <v>2667.51</v>
      </c>
    </row>
    <row r="14" spans="2:10" x14ac:dyDescent="0.25">
      <c r="C14" s="69">
        <v>44236</v>
      </c>
      <c r="D14" s="68">
        <v>8101.39</v>
      </c>
      <c r="F14" s="69">
        <f t="shared" si="0"/>
        <v>44236</v>
      </c>
      <c r="G14" s="68">
        <v>2040.68</v>
      </c>
      <c r="I14" s="69">
        <f t="shared" si="1"/>
        <v>44236</v>
      </c>
      <c r="J14" s="68">
        <v>2671.33</v>
      </c>
    </row>
    <row r="15" spans="2:10" x14ac:dyDescent="0.25">
      <c r="C15" s="69">
        <v>44237</v>
      </c>
      <c r="D15" s="68">
        <v>8293.26</v>
      </c>
      <c r="F15" s="69">
        <f t="shared" si="0"/>
        <v>44237</v>
      </c>
      <c r="G15" s="68">
        <v>2070.83</v>
      </c>
      <c r="I15" s="69">
        <f t="shared" si="1"/>
        <v>44237</v>
      </c>
      <c r="J15" s="68">
        <v>2724.5</v>
      </c>
    </row>
    <row r="16" spans="2:10" x14ac:dyDescent="0.25">
      <c r="C16" s="69">
        <v>44238</v>
      </c>
      <c r="D16" s="68">
        <v>8292.85</v>
      </c>
      <c r="F16" s="69">
        <f t="shared" si="0"/>
        <v>44238</v>
      </c>
      <c r="G16" s="68">
        <v>2072</v>
      </c>
      <c r="I16" s="69">
        <f t="shared" si="1"/>
        <v>44238</v>
      </c>
      <c r="J16" s="68">
        <v>2728.7</v>
      </c>
    </row>
    <row r="17" spans="2:10" x14ac:dyDescent="0.25">
      <c r="C17" s="69">
        <v>44239</v>
      </c>
      <c r="D17" s="68">
        <v>8286.33</v>
      </c>
      <c r="F17" s="69">
        <f t="shared" si="0"/>
        <v>44239</v>
      </c>
      <c r="G17" s="68">
        <v>2078.5</v>
      </c>
      <c r="I17" s="69">
        <f t="shared" si="1"/>
        <v>44239</v>
      </c>
      <c r="J17" s="68">
        <v>2809.5</v>
      </c>
    </row>
    <row r="18" spans="2:10" x14ac:dyDescent="0.25">
      <c r="C18" s="69">
        <v>44242</v>
      </c>
      <c r="D18" s="68">
        <v>8391.7900000000009</v>
      </c>
      <c r="F18" s="69">
        <f t="shared" si="0"/>
        <v>44242</v>
      </c>
      <c r="G18" s="68">
        <v>2092</v>
      </c>
      <c r="I18" s="69">
        <f t="shared" si="1"/>
        <v>44242</v>
      </c>
      <c r="J18" s="68">
        <v>2831.35</v>
      </c>
    </row>
    <row r="19" spans="2:10" x14ac:dyDescent="0.25">
      <c r="C19" s="69">
        <v>44243</v>
      </c>
      <c r="D19" s="68">
        <v>8377.5</v>
      </c>
      <c r="F19" s="69">
        <f t="shared" si="0"/>
        <v>44243</v>
      </c>
      <c r="G19" s="68">
        <v>2076.6</v>
      </c>
      <c r="I19" s="69">
        <f t="shared" si="1"/>
        <v>44243</v>
      </c>
      <c r="J19" s="68">
        <v>2828</v>
      </c>
    </row>
    <row r="20" spans="2:10" x14ac:dyDescent="0.25">
      <c r="C20" s="69">
        <v>44244</v>
      </c>
      <c r="D20" s="68">
        <v>8407.6200000000008</v>
      </c>
      <c r="F20" s="69">
        <f t="shared" si="0"/>
        <v>44244</v>
      </c>
      <c r="G20" s="68">
        <v>2091.5</v>
      </c>
      <c r="I20" s="69">
        <f t="shared" si="1"/>
        <v>44244</v>
      </c>
      <c r="J20" s="68">
        <v>2834.5</v>
      </c>
    </row>
    <row r="21" spans="2:10" x14ac:dyDescent="0.25">
      <c r="C21" s="69">
        <v>44245</v>
      </c>
      <c r="D21" s="68">
        <v>8593.08</v>
      </c>
      <c r="F21" s="69">
        <f t="shared" si="0"/>
        <v>44245</v>
      </c>
      <c r="G21" s="68">
        <v>2135.89</v>
      </c>
      <c r="I21" s="69">
        <f t="shared" si="1"/>
        <v>44245</v>
      </c>
      <c r="J21" s="68">
        <v>2834.03</v>
      </c>
    </row>
    <row r="22" spans="2:10" x14ac:dyDescent="0.25">
      <c r="C22" s="69">
        <v>44246</v>
      </c>
      <c r="D22" s="68">
        <v>8728.67</v>
      </c>
      <c r="F22" s="69">
        <f t="shared" si="0"/>
        <v>44246</v>
      </c>
      <c r="G22" s="68">
        <v>2144.0100000000002</v>
      </c>
      <c r="I22" s="69">
        <f t="shared" si="1"/>
        <v>44246</v>
      </c>
      <c r="J22" s="68">
        <v>2882.11</v>
      </c>
    </row>
    <row r="23" spans="2:10" x14ac:dyDescent="0.25">
      <c r="C23" s="69">
        <v>44249</v>
      </c>
      <c r="D23" s="68">
        <v>9152.0300000000007</v>
      </c>
      <c r="F23" s="69">
        <f t="shared" si="0"/>
        <v>44249</v>
      </c>
      <c r="G23" s="68">
        <v>2159.4299999999998</v>
      </c>
      <c r="I23" s="69">
        <f t="shared" si="1"/>
        <v>44249</v>
      </c>
      <c r="J23" s="68">
        <v>2929.98</v>
      </c>
    </row>
    <row r="24" spans="2:10" x14ac:dyDescent="0.25">
      <c r="C24" s="69">
        <v>44250</v>
      </c>
      <c r="D24" s="68">
        <v>9201.99</v>
      </c>
      <c r="F24" s="69">
        <f t="shared" si="0"/>
        <v>44250</v>
      </c>
      <c r="G24" s="68">
        <v>2169</v>
      </c>
      <c r="I24" s="69">
        <f t="shared" si="1"/>
        <v>44250</v>
      </c>
      <c r="J24" s="68">
        <v>2906.84</v>
      </c>
    </row>
    <row r="25" spans="2:10" x14ac:dyDescent="0.25">
      <c r="C25" s="69">
        <v>44251</v>
      </c>
      <c r="D25" s="68">
        <v>9204.83</v>
      </c>
      <c r="F25" s="69">
        <f t="shared" si="0"/>
        <v>44251</v>
      </c>
      <c r="G25" s="68">
        <v>2148.5</v>
      </c>
      <c r="I25" s="69">
        <f t="shared" si="1"/>
        <v>44251</v>
      </c>
      <c r="J25" s="68">
        <v>2820.76</v>
      </c>
    </row>
    <row r="26" spans="2:10" x14ac:dyDescent="0.25">
      <c r="C26" s="69">
        <v>44252</v>
      </c>
      <c r="D26" s="68">
        <v>9541.26</v>
      </c>
      <c r="F26" s="69">
        <f t="shared" si="0"/>
        <v>44252</v>
      </c>
      <c r="G26" s="68">
        <v>2230.2600000000002</v>
      </c>
      <c r="I26" s="69">
        <f t="shared" si="1"/>
        <v>44252</v>
      </c>
      <c r="J26" s="68">
        <v>2876.5</v>
      </c>
    </row>
    <row r="27" spans="2:10" ht="13.8" thickBot="1" x14ac:dyDescent="0.3">
      <c r="C27" s="69">
        <v>44253</v>
      </c>
      <c r="D27" s="68">
        <v>9230.0400000000009</v>
      </c>
      <c r="F27" s="69">
        <f t="shared" si="0"/>
        <v>44253</v>
      </c>
      <c r="G27" s="68">
        <v>2215.17</v>
      </c>
      <c r="I27" s="69">
        <f t="shared" si="1"/>
        <v>44253</v>
      </c>
      <c r="J27" s="68">
        <v>2849.71</v>
      </c>
    </row>
    <row r="28" spans="2:10" x14ac:dyDescent="0.25">
      <c r="B28" s="5"/>
      <c r="C28" s="67" t="s">
        <v>11</v>
      </c>
      <c r="D28" s="66">
        <f>ROUND(AVERAGE(D8:D27),2)</f>
        <v>8444.99</v>
      </c>
      <c r="F28" s="67" t="s">
        <v>11</v>
      </c>
      <c r="G28" s="66">
        <f>ROUND(AVERAGE(G8:G27),2)</f>
        <v>2083.31</v>
      </c>
      <c r="I28" s="67" t="s">
        <v>11</v>
      </c>
      <c r="J28" s="66">
        <f>ROUND(AVERAGE(J8:J27),2)</f>
        <v>2761.32</v>
      </c>
    </row>
    <row r="29" spans="2:10" x14ac:dyDescent="0.25">
      <c r="B29" s="5"/>
      <c r="C29" s="65" t="s">
        <v>12</v>
      </c>
      <c r="D29" s="64">
        <f>MAX(D8:D27)</f>
        <v>9541.26</v>
      </c>
      <c r="F29" s="65" t="s">
        <v>12</v>
      </c>
      <c r="G29" s="64">
        <f>MAX(G8:G27)</f>
        <v>2230.2600000000002</v>
      </c>
      <c r="I29" s="65" t="s">
        <v>12</v>
      </c>
      <c r="J29" s="64">
        <f>MAX(J8:J27)</f>
        <v>2929.98</v>
      </c>
    </row>
    <row r="30" spans="2:10" x14ac:dyDescent="0.25">
      <c r="B30" s="5"/>
      <c r="C30" s="63" t="s">
        <v>13</v>
      </c>
      <c r="D30" s="62">
        <f>MIN(D8:D27)</f>
        <v>7742</v>
      </c>
      <c r="F30" s="63" t="s">
        <v>13</v>
      </c>
      <c r="G30" s="62">
        <f>MIN(G8:G27)</f>
        <v>1963.13</v>
      </c>
      <c r="I30" s="63" t="s">
        <v>13</v>
      </c>
      <c r="J30" s="62">
        <f>MIN(J8:J27)</f>
        <v>2564.83</v>
      </c>
    </row>
    <row r="33" spans="2:2" x14ac:dyDescent="0.25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ABR!D28</f>
        <v>8444.99</v>
      </c>
      <c r="D11" s="155">
        <f>ABR!G28</f>
        <v>2083.31</v>
      </c>
      <c r="E11" s="155">
        <f>ABR!J28</f>
        <v>2761.32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1.3864000000000001</v>
      </c>
    </row>
    <row r="18" spans="2:9" x14ac:dyDescent="0.25">
      <c r="B18" s="151" t="s">
        <v>43</v>
      </c>
      <c r="C18" s="150">
        <f>'Averages Inc. Euro Eq'!F67</f>
        <v>105.39</v>
      </c>
    </row>
    <row r="19" spans="2:9" x14ac:dyDescent="0.25">
      <c r="B19" s="151" t="s">
        <v>41</v>
      </c>
      <c r="C19" s="149">
        <f>'Averages Inc. Euro Eq'!F68</f>
        <v>1.2097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2079.6</v>
      </c>
      <c r="D13" s="113">
        <v>2079.6999999999998</v>
      </c>
      <c r="E13" s="113">
        <v>8460.25</v>
      </c>
      <c r="F13" s="113">
        <v>2085.75</v>
      </c>
      <c r="G13" s="113">
        <v>18568.05</v>
      </c>
      <c r="H13" s="113">
        <v>26717.3</v>
      </c>
      <c r="I13" s="113">
        <v>2743.2</v>
      </c>
      <c r="J13" s="113">
        <v>2084.65</v>
      </c>
      <c r="K13" s="113">
        <v>0.5</v>
      </c>
      <c r="L13" s="113">
        <v>47291.25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2079.6</v>
      </c>
      <c r="D15" s="113">
        <v>2079.6999999999998</v>
      </c>
      <c r="E15" s="113">
        <v>8460.25</v>
      </c>
      <c r="F15" s="113">
        <v>2085.75</v>
      </c>
      <c r="G15" s="113">
        <v>18568.05</v>
      </c>
      <c r="H15" s="113">
        <v>26717.3</v>
      </c>
      <c r="I15" s="113">
        <v>2743.2</v>
      </c>
      <c r="J15" s="113">
        <v>2084.65</v>
      </c>
      <c r="K15" s="113">
        <v>1</v>
      </c>
      <c r="L15" s="113">
        <v>47291.25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2079.6</v>
      </c>
      <c r="D17" s="113">
        <v>2079.6999999999998</v>
      </c>
      <c r="E17" s="113">
        <v>8460.25</v>
      </c>
      <c r="F17" s="113">
        <v>2085.75</v>
      </c>
      <c r="G17" s="113">
        <v>18568.05</v>
      </c>
      <c r="H17" s="113">
        <v>26717.3</v>
      </c>
      <c r="I17" s="113">
        <v>2743.2</v>
      </c>
      <c r="J17" s="113">
        <v>2084.65</v>
      </c>
      <c r="K17" s="113">
        <v>0.75</v>
      </c>
      <c r="L17" s="113">
        <v>47291.25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2085.38</v>
      </c>
      <c r="D19" s="113">
        <v>2102.9299999999998</v>
      </c>
      <c r="E19" s="113">
        <v>8439.7800000000007</v>
      </c>
      <c r="F19" s="113">
        <v>2098.3000000000002</v>
      </c>
      <c r="G19" s="113">
        <v>18610.3</v>
      </c>
      <c r="H19" s="113">
        <v>24415.4</v>
      </c>
      <c r="I19" s="113">
        <v>2761.93</v>
      </c>
      <c r="J19" s="113">
        <v>2092.5500000000002</v>
      </c>
      <c r="K19" s="113">
        <v>0.5</v>
      </c>
      <c r="L19" s="113">
        <v>47170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2085.38</v>
      </c>
      <c r="D21" s="113">
        <v>2102.9299999999998</v>
      </c>
      <c r="E21" s="113">
        <v>8439.7800000000007</v>
      </c>
      <c r="F21" s="113">
        <v>2098.3000000000002</v>
      </c>
      <c r="G21" s="113">
        <v>18610.3</v>
      </c>
      <c r="H21" s="113">
        <v>24415.4</v>
      </c>
      <c r="I21" s="113">
        <v>2761.93</v>
      </c>
      <c r="J21" s="113">
        <v>2092.5500000000002</v>
      </c>
      <c r="K21" s="113">
        <v>1</v>
      </c>
      <c r="L21" s="113">
        <v>47170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2085.38</v>
      </c>
      <c r="D23" s="113">
        <v>2102.9299999999998</v>
      </c>
      <c r="E23" s="113">
        <v>8439.7800000000007</v>
      </c>
      <c r="F23" s="113">
        <v>2098.3000000000002</v>
      </c>
      <c r="G23" s="113">
        <v>18610.3</v>
      </c>
      <c r="H23" s="113">
        <v>24415.4</v>
      </c>
      <c r="I23" s="113">
        <v>2761.93</v>
      </c>
      <c r="J23" s="113">
        <v>2092.5500000000002</v>
      </c>
      <c r="K23" s="113">
        <v>0.75</v>
      </c>
      <c r="L23" s="113">
        <v>47170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2147.33</v>
      </c>
      <c r="D25" s="113">
        <v>2101.1999999999998</v>
      </c>
      <c r="E25" s="113">
        <v>8197.83</v>
      </c>
      <c r="F25" s="113">
        <v>2136.9499999999998</v>
      </c>
      <c r="G25" s="113">
        <v>18739.8</v>
      </c>
      <c r="H25" s="113"/>
      <c r="I25" s="113">
        <v>2773.3</v>
      </c>
      <c r="J25" s="113">
        <v>2129.6999999999998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2147.33</v>
      </c>
      <c r="D27" s="113">
        <v>2101.1999999999998</v>
      </c>
      <c r="E27" s="113">
        <v>8197.83</v>
      </c>
      <c r="F27" s="113">
        <v>2136.9499999999998</v>
      </c>
      <c r="G27" s="113">
        <v>18739.8</v>
      </c>
      <c r="H27" s="113"/>
      <c r="I27" s="113">
        <v>2773.3</v>
      </c>
      <c r="J27" s="113">
        <v>2129.6999999999998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2147.33</v>
      </c>
      <c r="D29" s="113">
        <v>2101.1999999999998</v>
      </c>
      <c r="E29" s="113">
        <v>8197.83</v>
      </c>
      <c r="F29" s="113">
        <v>2136.9499999999998</v>
      </c>
      <c r="G29" s="113">
        <v>18739.8</v>
      </c>
      <c r="H29" s="113"/>
      <c r="I29" s="113">
        <v>2773.3</v>
      </c>
      <c r="J29" s="113">
        <v>2129.6999999999998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2179.6799999999998</v>
      </c>
      <c r="D31" s="113"/>
      <c r="E31" s="113">
        <v>8058.33</v>
      </c>
      <c r="F31" s="113">
        <v>2165.6999999999998</v>
      </c>
      <c r="G31" s="113">
        <v>18808.75</v>
      </c>
      <c r="H31" s="113"/>
      <c r="I31" s="113">
        <v>2748.05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2179.6799999999998</v>
      </c>
      <c r="D33" s="113"/>
      <c r="E33" s="113">
        <v>8058.33</v>
      </c>
      <c r="F33" s="113">
        <v>2165.6999999999998</v>
      </c>
      <c r="G33" s="113">
        <v>18808.75</v>
      </c>
      <c r="H33" s="113"/>
      <c r="I33" s="113">
        <v>2748.05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2179.6799999999998</v>
      </c>
      <c r="D35" s="113"/>
      <c r="E35" s="113">
        <v>8058.33</v>
      </c>
      <c r="F35" s="113">
        <v>2165.6999999999998</v>
      </c>
      <c r="G35" s="113">
        <v>18808.75</v>
      </c>
      <c r="H35" s="113"/>
      <c r="I35" s="113">
        <v>2748.05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2213.83</v>
      </c>
      <c r="D37" s="113"/>
      <c r="E37" s="113">
        <v>7898.38</v>
      </c>
      <c r="F37" s="113">
        <v>2189.6999999999998</v>
      </c>
      <c r="G37" s="113">
        <v>18878.55</v>
      </c>
      <c r="H37" s="113"/>
      <c r="I37" s="113">
        <v>2742.28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2213.83</v>
      </c>
      <c r="D39" s="113"/>
      <c r="E39" s="113">
        <v>7898.38</v>
      </c>
      <c r="F39" s="113">
        <v>2189.6999999999998</v>
      </c>
      <c r="G39" s="113">
        <v>18878.55</v>
      </c>
      <c r="H39" s="113"/>
      <c r="I39" s="113">
        <v>2742.28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2213.83</v>
      </c>
      <c r="D41" s="113"/>
      <c r="E41" s="113">
        <v>7898.38</v>
      </c>
      <c r="F41" s="113">
        <v>2189.6999999999998</v>
      </c>
      <c r="G41" s="113">
        <v>18878.55</v>
      </c>
      <c r="H41" s="113"/>
      <c r="I41" s="113">
        <v>2742.28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23037.85</v>
      </c>
      <c r="I43" s="113"/>
      <c r="J43" s="113"/>
      <c r="K43" s="113">
        <v>0.5</v>
      </c>
      <c r="L43" s="113">
        <v>48539.5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23037.85</v>
      </c>
      <c r="I45" s="113"/>
      <c r="J45" s="113"/>
      <c r="K45" s="113">
        <v>1</v>
      </c>
      <c r="L45" s="113">
        <v>48539.5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23037.85</v>
      </c>
      <c r="I47" s="110"/>
      <c r="J47" s="110"/>
      <c r="K47" s="110">
        <v>0.75</v>
      </c>
      <c r="L47" s="110">
        <v>48539.5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1718.93</v>
      </c>
    </row>
    <row r="55" spans="2:5" x14ac:dyDescent="0.25">
      <c r="B55" s="100" t="s">
        <v>56</v>
      </c>
      <c r="C55" s="101">
        <v>1718.93</v>
      </c>
    </row>
    <row r="56" spans="2:5" x14ac:dyDescent="0.25">
      <c r="B56" s="100" t="s">
        <v>55</v>
      </c>
      <c r="C56" s="101">
        <v>6992.17</v>
      </c>
    </row>
    <row r="57" spans="2:5" x14ac:dyDescent="0.25">
      <c r="B57" s="100" t="s">
        <v>54</v>
      </c>
      <c r="C57" s="101">
        <v>1724.1</v>
      </c>
    </row>
    <row r="58" spans="2:5" x14ac:dyDescent="0.25">
      <c r="B58" s="100" t="s">
        <v>53</v>
      </c>
      <c r="C58" s="101">
        <v>15347.78</v>
      </c>
    </row>
    <row r="59" spans="2:5" x14ac:dyDescent="0.25">
      <c r="B59" s="100" t="s">
        <v>52</v>
      </c>
      <c r="C59" s="101">
        <v>22080.52</v>
      </c>
    </row>
    <row r="60" spans="2:5" x14ac:dyDescent="0.25">
      <c r="B60" s="100" t="s">
        <v>51</v>
      </c>
      <c r="C60" s="101">
        <v>2267.4</v>
      </c>
    </row>
    <row r="61" spans="2:5" x14ac:dyDescent="0.25">
      <c r="B61" s="98" t="s">
        <v>50</v>
      </c>
      <c r="C61" s="97">
        <v>1723.12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6098.72</v>
      </c>
      <c r="E65" s="96" t="s">
        <v>46</v>
      </c>
    </row>
    <row r="66" spans="2:9" x14ac:dyDescent="0.25">
      <c r="B66" s="93" t="s">
        <v>45</v>
      </c>
      <c r="D66" s="92">
        <v>6081.98</v>
      </c>
      <c r="E66" s="95" t="s">
        <v>10</v>
      </c>
      <c r="F66" s="90">
        <v>1.3864000000000001</v>
      </c>
    </row>
    <row r="67" spans="2:9" x14ac:dyDescent="0.25">
      <c r="B67" s="93" t="s">
        <v>44</v>
      </c>
      <c r="D67" s="92">
        <v>1504.25</v>
      </c>
      <c r="E67" s="95" t="s">
        <v>43</v>
      </c>
      <c r="F67" s="94">
        <v>105.39</v>
      </c>
    </row>
    <row r="68" spans="2:9" x14ac:dyDescent="0.25">
      <c r="B68" s="93" t="s">
        <v>42</v>
      </c>
      <c r="D68" s="92">
        <v>1512.79</v>
      </c>
      <c r="E68" s="91" t="s">
        <v>41</v>
      </c>
      <c r="F68" s="90">
        <v>1.2097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44228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44228</v>
      </c>
      <c r="C9" s="46">
        <v>1965.5</v>
      </c>
      <c r="D9" s="45">
        <v>1965.5</v>
      </c>
      <c r="E9" s="44">
        <f t="shared" ref="E9:E28" si="0">AVERAGE(C9:D9)</f>
        <v>1965.5</v>
      </c>
      <c r="F9" s="46">
        <v>1960</v>
      </c>
      <c r="G9" s="45">
        <v>1960</v>
      </c>
      <c r="H9" s="44">
        <f t="shared" ref="H9:H28" si="1">AVERAGE(F9:G9)</f>
        <v>1960</v>
      </c>
      <c r="I9" s="46">
        <v>1960</v>
      </c>
      <c r="J9" s="45">
        <v>1960</v>
      </c>
      <c r="K9" s="44">
        <f t="shared" ref="K9:K28" si="2">AVERAGE(I9:J9)</f>
        <v>1960</v>
      </c>
      <c r="L9" s="52">
        <v>1965.5</v>
      </c>
      <c r="M9" s="51">
        <v>1.3704000000000001</v>
      </c>
      <c r="N9" s="53">
        <v>1.2075</v>
      </c>
      <c r="O9" s="50">
        <v>104.94</v>
      </c>
      <c r="P9" s="43">
        <v>1434.25</v>
      </c>
      <c r="Q9" s="43">
        <v>1429.61</v>
      </c>
      <c r="R9" s="49">
        <f t="shared" ref="R9:R28" si="3">L9/N9</f>
        <v>1627.743271221532</v>
      </c>
      <c r="S9" s="48">
        <v>1.371</v>
      </c>
    </row>
    <row r="10" spans="1:19" x14ac:dyDescent="0.25">
      <c r="B10" s="47">
        <v>44229</v>
      </c>
      <c r="C10" s="46">
        <v>1965</v>
      </c>
      <c r="D10" s="45">
        <v>1965</v>
      </c>
      <c r="E10" s="44">
        <f t="shared" si="0"/>
        <v>1965</v>
      </c>
      <c r="F10" s="46">
        <v>1960</v>
      </c>
      <c r="G10" s="45">
        <v>1960</v>
      </c>
      <c r="H10" s="44">
        <f t="shared" si="1"/>
        <v>1960</v>
      </c>
      <c r="I10" s="46">
        <v>1960</v>
      </c>
      <c r="J10" s="45">
        <v>1960</v>
      </c>
      <c r="K10" s="44">
        <f t="shared" si="2"/>
        <v>1960</v>
      </c>
      <c r="L10" s="52">
        <v>1965</v>
      </c>
      <c r="M10" s="51">
        <v>1.3665</v>
      </c>
      <c r="N10" s="51">
        <v>1.2038</v>
      </c>
      <c r="O10" s="50">
        <v>105.05</v>
      </c>
      <c r="P10" s="43">
        <v>1437.98</v>
      </c>
      <c r="Q10" s="43">
        <v>1433.69</v>
      </c>
      <c r="R10" s="49">
        <f t="shared" si="3"/>
        <v>1632.3309519853797</v>
      </c>
      <c r="S10" s="48">
        <v>1.3671</v>
      </c>
    </row>
    <row r="11" spans="1:19" x14ac:dyDescent="0.25">
      <c r="B11" s="47">
        <v>44230</v>
      </c>
      <c r="C11" s="46">
        <v>1984</v>
      </c>
      <c r="D11" s="45">
        <v>1984</v>
      </c>
      <c r="E11" s="44">
        <f t="shared" si="0"/>
        <v>1984</v>
      </c>
      <c r="F11" s="46">
        <v>1980</v>
      </c>
      <c r="G11" s="45">
        <v>1980</v>
      </c>
      <c r="H11" s="44">
        <f t="shared" si="1"/>
        <v>1980</v>
      </c>
      <c r="I11" s="46">
        <v>1980</v>
      </c>
      <c r="J11" s="45">
        <v>1980</v>
      </c>
      <c r="K11" s="44">
        <f t="shared" si="2"/>
        <v>1980</v>
      </c>
      <c r="L11" s="52">
        <v>1984</v>
      </c>
      <c r="M11" s="51">
        <v>1.3629</v>
      </c>
      <c r="N11" s="51">
        <v>1.2011000000000001</v>
      </c>
      <c r="O11" s="50">
        <v>105.06</v>
      </c>
      <c r="P11" s="43">
        <v>1455.72</v>
      </c>
      <c r="Q11" s="43">
        <v>1452.15</v>
      </c>
      <c r="R11" s="49">
        <f t="shared" si="3"/>
        <v>1651.8191657647155</v>
      </c>
      <c r="S11" s="48">
        <v>1.3634999999999999</v>
      </c>
    </row>
    <row r="12" spans="1:19" x14ac:dyDescent="0.25">
      <c r="B12" s="47">
        <v>44231</v>
      </c>
      <c r="C12" s="46">
        <v>1980</v>
      </c>
      <c r="D12" s="45">
        <v>1980</v>
      </c>
      <c r="E12" s="44">
        <f t="shared" si="0"/>
        <v>1980</v>
      </c>
      <c r="F12" s="46">
        <v>1976.5</v>
      </c>
      <c r="G12" s="45">
        <v>1976.5</v>
      </c>
      <c r="H12" s="44">
        <f t="shared" si="1"/>
        <v>1976.5</v>
      </c>
      <c r="I12" s="46">
        <v>1976.5</v>
      </c>
      <c r="J12" s="45">
        <v>1976.5</v>
      </c>
      <c r="K12" s="44">
        <f t="shared" si="2"/>
        <v>1976.5</v>
      </c>
      <c r="L12" s="52">
        <v>1980</v>
      </c>
      <c r="M12" s="51">
        <v>1.3665</v>
      </c>
      <c r="N12" s="51">
        <v>1.1993</v>
      </c>
      <c r="O12" s="50">
        <v>105.26</v>
      </c>
      <c r="P12" s="43">
        <v>1448.96</v>
      </c>
      <c r="Q12" s="43">
        <v>1445.87</v>
      </c>
      <c r="R12" s="49">
        <f t="shared" si="3"/>
        <v>1650.9630617860419</v>
      </c>
      <c r="S12" s="48">
        <v>1.367</v>
      </c>
    </row>
    <row r="13" spans="1:19" x14ac:dyDescent="0.25">
      <c r="B13" s="47">
        <v>44232</v>
      </c>
      <c r="C13" s="46">
        <v>1940</v>
      </c>
      <c r="D13" s="45">
        <v>1940</v>
      </c>
      <c r="E13" s="44">
        <f t="shared" si="0"/>
        <v>1940</v>
      </c>
      <c r="F13" s="46">
        <v>1970</v>
      </c>
      <c r="G13" s="45">
        <v>1970</v>
      </c>
      <c r="H13" s="44">
        <f t="shared" si="1"/>
        <v>1970</v>
      </c>
      <c r="I13" s="46">
        <v>1970</v>
      </c>
      <c r="J13" s="45">
        <v>1970</v>
      </c>
      <c r="K13" s="44">
        <f t="shared" si="2"/>
        <v>1970</v>
      </c>
      <c r="L13" s="52">
        <v>1940</v>
      </c>
      <c r="M13" s="51">
        <v>1.3697999999999999</v>
      </c>
      <c r="N13" s="51">
        <v>1.1990000000000001</v>
      </c>
      <c r="O13" s="50">
        <v>105.69</v>
      </c>
      <c r="P13" s="43">
        <v>1416.27</v>
      </c>
      <c r="Q13" s="43">
        <v>1437.64</v>
      </c>
      <c r="R13" s="49">
        <f t="shared" si="3"/>
        <v>1618.0150125104253</v>
      </c>
      <c r="S13" s="48">
        <v>1.3703000000000001</v>
      </c>
    </row>
    <row r="14" spans="1:19" x14ac:dyDescent="0.25">
      <c r="B14" s="47">
        <v>44235</v>
      </c>
      <c r="C14" s="46">
        <v>1940</v>
      </c>
      <c r="D14" s="45">
        <v>1940</v>
      </c>
      <c r="E14" s="44">
        <f t="shared" si="0"/>
        <v>1940</v>
      </c>
      <c r="F14" s="46">
        <v>1970</v>
      </c>
      <c r="G14" s="45">
        <v>1970</v>
      </c>
      <c r="H14" s="44">
        <f t="shared" si="1"/>
        <v>1970</v>
      </c>
      <c r="I14" s="46">
        <v>1970</v>
      </c>
      <c r="J14" s="45">
        <v>1970</v>
      </c>
      <c r="K14" s="44">
        <f t="shared" si="2"/>
        <v>1970</v>
      </c>
      <c r="L14" s="52">
        <v>1940</v>
      </c>
      <c r="M14" s="51">
        <v>1.369</v>
      </c>
      <c r="N14" s="51">
        <v>1.2027000000000001</v>
      </c>
      <c r="O14" s="50">
        <v>105.56</v>
      </c>
      <c r="P14" s="43">
        <v>1417.09</v>
      </c>
      <c r="Q14" s="43">
        <v>1438.48</v>
      </c>
      <c r="R14" s="49">
        <f t="shared" si="3"/>
        <v>1613.0373326681631</v>
      </c>
      <c r="S14" s="48">
        <v>1.3694999999999999</v>
      </c>
    </row>
    <row r="15" spans="1:19" x14ac:dyDescent="0.25">
      <c r="B15" s="47">
        <v>44236</v>
      </c>
      <c r="C15" s="46">
        <v>1940.5</v>
      </c>
      <c r="D15" s="45">
        <v>1940.5</v>
      </c>
      <c r="E15" s="44">
        <f t="shared" si="0"/>
        <v>1940.5</v>
      </c>
      <c r="F15" s="46">
        <v>1970</v>
      </c>
      <c r="G15" s="45">
        <v>1970</v>
      </c>
      <c r="H15" s="44">
        <f t="shared" si="1"/>
        <v>1970</v>
      </c>
      <c r="I15" s="46">
        <v>1970</v>
      </c>
      <c r="J15" s="45">
        <v>1970</v>
      </c>
      <c r="K15" s="44">
        <f t="shared" si="2"/>
        <v>1970</v>
      </c>
      <c r="L15" s="52">
        <v>1940.5</v>
      </c>
      <c r="M15" s="51">
        <v>1.3777999999999999</v>
      </c>
      <c r="N15" s="51">
        <v>1.2099</v>
      </c>
      <c r="O15" s="50">
        <v>104.63</v>
      </c>
      <c r="P15" s="43">
        <v>1408.4</v>
      </c>
      <c r="Q15" s="43">
        <v>1429.3</v>
      </c>
      <c r="R15" s="49">
        <f t="shared" si="3"/>
        <v>1603.8515579799985</v>
      </c>
      <c r="S15" s="48">
        <v>1.3783000000000001</v>
      </c>
    </row>
    <row r="16" spans="1:19" x14ac:dyDescent="0.25">
      <c r="B16" s="47">
        <v>44237</v>
      </c>
      <c r="C16" s="46">
        <v>1984</v>
      </c>
      <c r="D16" s="45">
        <v>1984</v>
      </c>
      <c r="E16" s="44">
        <f t="shared" si="0"/>
        <v>1984</v>
      </c>
      <c r="F16" s="46">
        <v>2020</v>
      </c>
      <c r="G16" s="45">
        <v>2020</v>
      </c>
      <c r="H16" s="44">
        <f t="shared" si="1"/>
        <v>2020</v>
      </c>
      <c r="I16" s="46">
        <v>2020</v>
      </c>
      <c r="J16" s="45">
        <v>2020</v>
      </c>
      <c r="K16" s="44">
        <f t="shared" si="2"/>
        <v>2020</v>
      </c>
      <c r="L16" s="52">
        <v>1984</v>
      </c>
      <c r="M16" s="51">
        <v>1.3835999999999999</v>
      </c>
      <c r="N16" s="51">
        <v>1.2117</v>
      </c>
      <c r="O16" s="50">
        <v>104.79</v>
      </c>
      <c r="P16" s="43">
        <v>1433.94</v>
      </c>
      <c r="Q16" s="43">
        <v>1459.54</v>
      </c>
      <c r="R16" s="49">
        <f t="shared" si="3"/>
        <v>1637.3689857225386</v>
      </c>
      <c r="S16" s="48">
        <v>1.3839999999999999</v>
      </c>
    </row>
    <row r="17" spans="2:19" x14ac:dyDescent="0.25">
      <c r="B17" s="47">
        <v>44238</v>
      </c>
      <c r="C17" s="46">
        <v>1985.5</v>
      </c>
      <c r="D17" s="45">
        <v>1985.5</v>
      </c>
      <c r="E17" s="44">
        <f t="shared" si="0"/>
        <v>1985.5</v>
      </c>
      <c r="F17" s="46">
        <v>2020</v>
      </c>
      <c r="G17" s="45">
        <v>2020</v>
      </c>
      <c r="H17" s="44">
        <f t="shared" si="1"/>
        <v>2020</v>
      </c>
      <c r="I17" s="46">
        <v>2020</v>
      </c>
      <c r="J17" s="45">
        <v>2020</v>
      </c>
      <c r="K17" s="44">
        <f t="shared" si="2"/>
        <v>2020</v>
      </c>
      <c r="L17" s="52">
        <v>1985.5</v>
      </c>
      <c r="M17" s="51">
        <v>1.3832</v>
      </c>
      <c r="N17" s="51">
        <v>1.2136</v>
      </c>
      <c r="O17" s="50">
        <v>104.71</v>
      </c>
      <c r="P17" s="43">
        <v>1435.44</v>
      </c>
      <c r="Q17" s="43">
        <v>1459.96</v>
      </c>
      <c r="R17" s="49">
        <f t="shared" si="3"/>
        <v>1636.0415293342123</v>
      </c>
      <c r="S17" s="48">
        <v>1.3835999999999999</v>
      </c>
    </row>
    <row r="18" spans="2:19" x14ac:dyDescent="0.25">
      <c r="B18" s="47">
        <v>44239</v>
      </c>
      <c r="C18" s="46">
        <v>2065.5</v>
      </c>
      <c r="D18" s="45">
        <v>2065.5</v>
      </c>
      <c r="E18" s="44">
        <f t="shared" si="0"/>
        <v>2065.5</v>
      </c>
      <c r="F18" s="46">
        <v>2100</v>
      </c>
      <c r="G18" s="45">
        <v>2100</v>
      </c>
      <c r="H18" s="44">
        <f t="shared" si="1"/>
        <v>2100</v>
      </c>
      <c r="I18" s="46">
        <v>2100</v>
      </c>
      <c r="J18" s="45">
        <v>2100</v>
      </c>
      <c r="K18" s="44">
        <f t="shared" si="2"/>
        <v>2100</v>
      </c>
      <c r="L18" s="52">
        <v>2065.5</v>
      </c>
      <c r="M18" s="51">
        <v>1.3805000000000001</v>
      </c>
      <c r="N18" s="51">
        <v>1.2113</v>
      </c>
      <c r="O18" s="50">
        <v>104.99</v>
      </c>
      <c r="P18" s="43">
        <v>1496.2</v>
      </c>
      <c r="Q18" s="43">
        <v>1520.75</v>
      </c>
      <c r="R18" s="49">
        <f t="shared" si="3"/>
        <v>1705.1927681003879</v>
      </c>
      <c r="S18" s="48">
        <v>1.3809</v>
      </c>
    </row>
    <row r="19" spans="2:19" x14ac:dyDescent="0.25">
      <c r="B19" s="47">
        <v>44242</v>
      </c>
      <c r="C19" s="46">
        <v>2136</v>
      </c>
      <c r="D19" s="45">
        <v>2136</v>
      </c>
      <c r="E19" s="44">
        <f t="shared" si="0"/>
        <v>2136</v>
      </c>
      <c r="F19" s="46">
        <v>2170</v>
      </c>
      <c r="G19" s="45">
        <v>2170</v>
      </c>
      <c r="H19" s="44">
        <f t="shared" si="1"/>
        <v>2170</v>
      </c>
      <c r="I19" s="46">
        <v>2170</v>
      </c>
      <c r="J19" s="45">
        <v>2170</v>
      </c>
      <c r="K19" s="44">
        <f t="shared" si="2"/>
        <v>2170</v>
      </c>
      <c r="L19" s="52">
        <v>2136</v>
      </c>
      <c r="M19" s="51">
        <v>1.3911</v>
      </c>
      <c r="N19" s="51">
        <v>1.2131000000000001</v>
      </c>
      <c r="O19" s="50">
        <v>105.31</v>
      </c>
      <c r="P19" s="43">
        <v>1535.48</v>
      </c>
      <c r="Q19" s="43">
        <v>1559.47</v>
      </c>
      <c r="R19" s="49">
        <f t="shared" si="3"/>
        <v>1760.7781716264117</v>
      </c>
      <c r="S19" s="48">
        <v>1.3915</v>
      </c>
    </row>
    <row r="20" spans="2:19" x14ac:dyDescent="0.25">
      <c r="B20" s="47">
        <v>44243</v>
      </c>
      <c r="C20" s="46">
        <v>2116.5</v>
      </c>
      <c r="D20" s="45">
        <v>2116.5</v>
      </c>
      <c r="E20" s="44">
        <f t="shared" si="0"/>
        <v>2116.5</v>
      </c>
      <c r="F20" s="46">
        <v>2150</v>
      </c>
      <c r="G20" s="45">
        <v>2150</v>
      </c>
      <c r="H20" s="44">
        <f t="shared" si="1"/>
        <v>2150</v>
      </c>
      <c r="I20" s="46">
        <v>2150</v>
      </c>
      <c r="J20" s="45">
        <v>2150</v>
      </c>
      <c r="K20" s="44">
        <f t="shared" si="2"/>
        <v>2150</v>
      </c>
      <c r="L20" s="52">
        <v>2116.5</v>
      </c>
      <c r="M20" s="51">
        <v>1.3913</v>
      </c>
      <c r="N20" s="51">
        <v>1.2151000000000001</v>
      </c>
      <c r="O20" s="50">
        <v>105.54</v>
      </c>
      <c r="P20" s="43">
        <v>1521.24</v>
      </c>
      <c r="Q20" s="43">
        <v>1544.76</v>
      </c>
      <c r="R20" s="49">
        <f t="shared" si="3"/>
        <v>1741.8319479878198</v>
      </c>
      <c r="S20" s="48">
        <v>1.3917999999999999</v>
      </c>
    </row>
    <row r="21" spans="2:19" x14ac:dyDescent="0.25">
      <c r="B21" s="47">
        <v>44244</v>
      </c>
      <c r="C21" s="46">
        <v>2136</v>
      </c>
      <c r="D21" s="45">
        <v>2136</v>
      </c>
      <c r="E21" s="44">
        <f t="shared" si="0"/>
        <v>2136</v>
      </c>
      <c r="F21" s="46">
        <v>2169</v>
      </c>
      <c r="G21" s="45">
        <v>2169</v>
      </c>
      <c r="H21" s="44">
        <f t="shared" si="1"/>
        <v>2169</v>
      </c>
      <c r="I21" s="46">
        <v>2166</v>
      </c>
      <c r="J21" s="45">
        <v>2166</v>
      </c>
      <c r="K21" s="44">
        <f t="shared" si="2"/>
        <v>2166</v>
      </c>
      <c r="L21" s="52">
        <v>2136</v>
      </c>
      <c r="M21" s="51">
        <v>1.3873</v>
      </c>
      <c r="N21" s="51">
        <v>1.2062999999999999</v>
      </c>
      <c r="O21" s="50">
        <v>106.03</v>
      </c>
      <c r="P21" s="43">
        <v>1539.68</v>
      </c>
      <c r="Q21" s="43">
        <v>1563.02</v>
      </c>
      <c r="R21" s="49">
        <f t="shared" si="3"/>
        <v>1770.703805023626</v>
      </c>
      <c r="S21" s="48">
        <v>1.3876999999999999</v>
      </c>
    </row>
    <row r="22" spans="2:19" x14ac:dyDescent="0.25">
      <c r="B22" s="47">
        <v>44245</v>
      </c>
      <c r="C22" s="46">
        <v>2137</v>
      </c>
      <c r="D22" s="45">
        <v>2137</v>
      </c>
      <c r="E22" s="44">
        <f t="shared" si="0"/>
        <v>2137</v>
      </c>
      <c r="F22" s="46">
        <v>2169</v>
      </c>
      <c r="G22" s="45">
        <v>2169</v>
      </c>
      <c r="H22" s="44">
        <f t="shared" si="1"/>
        <v>2169</v>
      </c>
      <c r="I22" s="46">
        <v>2164</v>
      </c>
      <c r="J22" s="45">
        <v>2164</v>
      </c>
      <c r="K22" s="44">
        <f t="shared" si="2"/>
        <v>2164</v>
      </c>
      <c r="L22" s="52">
        <v>2137</v>
      </c>
      <c r="M22" s="51">
        <v>1.3953</v>
      </c>
      <c r="N22" s="51">
        <v>1.2078</v>
      </c>
      <c r="O22" s="50">
        <v>105.71</v>
      </c>
      <c r="P22" s="43">
        <v>1531.57</v>
      </c>
      <c r="Q22" s="43">
        <v>1554.06</v>
      </c>
      <c r="R22" s="49">
        <f t="shared" si="3"/>
        <v>1769.3326709720152</v>
      </c>
      <c r="S22" s="48">
        <v>1.3956999999999999</v>
      </c>
    </row>
    <row r="23" spans="2:19" x14ac:dyDescent="0.25">
      <c r="B23" s="47">
        <v>44246</v>
      </c>
      <c r="C23" s="46">
        <v>2208.5</v>
      </c>
      <c r="D23" s="45">
        <v>2208.5</v>
      </c>
      <c r="E23" s="44">
        <f t="shared" si="0"/>
        <v>2208.5</v>
      </c>
      <c r="F23" s="46">
        <v>2240</v>
      </c>
      <c r="G23" s="45">
        <v>2240</v>
      </c>
      <c r="H23" s="44">
        <f t="shared" si="1"/>
        <v>2240</v>
      </c>
      <c r="I23" s="46">
        <v>2235</v>
      </c>
      <c r="J23" s="45">
        <v>2235</v>
      </c>
      <c r="K23" s="44">
        <f t="shared" si="2"/>
        <v>2235</v>
      </c>
      <c r="L23" s="52">
        <v>2208.5</v>
      </c>
      <c r="M23" s="51">
        <v>1.4016999999999999</v>
      </c>
      <c r="N23" s="51">
        <v>1.2136</v>
      </c>
      <c r="O23" s="50">
        <v>105.27</v>
      </c>
      <c r="P23" s="43">
        <v>1575.59</v>
      </c>
      <c r="Q23" s="43">
        <v>1597.6</v>
      </c>
      <c r="R23" s="49">
        <f t="shared" si="3"/>
        <v>1819.7923533289386</v>
      </c>
      <c r="S23" s="48">
        <v>1.4020999999999999</v>
      </c>
    </row>
    <row r="24" spans="2:19" x14ac:dyDescent="0.25">
      <c r="B24" s="47">
        <v>44249</v>
      </c>
      <c r="C24" s="46">
        <v>2218.5</v>
      </c>
      <c r="D24" s="45">
        <v>2218.5</v>
      </c>
      <c r="E24" s="44">
        <f t="shared" si="0"/>
        <v>2218.5</v>
      </c>
      <c r="F24" s="46">
        <v>2249</v>
      </c>
      <c r="G24" s="45">
        <v>2249</v>
      </c>
      <c r="H24" s="44">
        <f t="shared" si="1"/>
        <v>2249</v>
      </c>
      <c r="I24" s="46">
        <v>2244.5</v>
      </c>
      <c r="J24" s="45">
        <v>2244.5</v>
      </c>
      <c r="K24" s="44">
        <f t="shared" si="2"/>
        <v>2244.5</v>
      </c>
      <c r="L24" s="52">
        <v>2218.5</v>
      </c>
      <c r="M24" s="51">
        <v>1.4029</v>
      </c>
      <c r="N24" s="51">
        <v>1.2137</v>
      </c>
      <c r="O24" s="50">
        <v>105.55</v>
      </c>
      <c r="P24" s="43">
        <v>1581.37</v>
      </c>
      <c r="Q24" s="43">
        <v>1602.65</v>
      </c>
      <c r="R24" s="49">
        <f t="shared" si="3"/>
        <v>1827.8816841064513</v>
      </c>
      <c r="S24" s="48">
        <v>1.4033</v>
      </c>
    </row>
    <row r="25" spans="2:19" x14ac:dyDescent="0.25">
      <c r="B25" s="47">
        <v>44250</v>
      </c>
      <c r="C25" s="46">
        <v>2201.5</v>
      </c>
      <c r="D25" s="45">
        <v>2201.5</v>
      </c>
      <c r="E25" s="44">
        <f t="shared" si="0"/>
        <v>2201.5</v>
      </c>
      <c r="F25" s="46">
        <v>2230</v>
      </c>
      <c r="G25" s="45">
        <v>2230</v>
      </c>
      <c r="H25" s="44">
        <f t="shared" si="1"/>
        <v>2230</v>
      </c>
      <c r="I25" s="46">
        <v>2225.5</v>
      </c>
      <c r="J25" s="45">
        <v>2225.5</v>
      </c>
      <c r="K25" s="44">
        <f t="shared" si="2"/>
        <v>2225.5</v>
      </c>
      <c r="L25" s="52">
        <v>2201.5</v>
      </c>
      <c r="M25" s="51">
        <v>1.4078999999999999</v>
      </c>
      <c r="N25" s="51">
        <v>1.2141999999999999</v>
      </c>
      <c r="O25" s="50">
        <v>105.33</v>
      </c>
      <c r="P25" s="43">
        <v>1563.68</v>
      </c>
      <c r="Q25" s="43">
        <v>1583.47</v>
      </c>
      <c r="R25" s="49">
        <f t="shared" si="3"/>
        <v>1813.1279855048592</v>
      </c>
      <c r="S25" s="48">
        <v>1.4083000000000001</v>
      </c>
    </row>
    <row r="26" spans="2:19" x14ac:dyDescent="0.25">
      <c r="B26" s="47">
        <v>44251</v>
      </c>
      <c r="C26" s="46">
        <v>2257</v>
      </c>
      <c r="D26" s="45">
        <v>2257</v>
      </c>
      <c r="E26" s="44">
        <f t="shared" si="0"/>
        <v>2257</v>
      </c>
      <c r="F26" s="46">
        <v>2280</v>
      </c>
      <c r="G26" s="45">
        <v>2280</v>
      </c>
      <c r="H26" s="44">
        <f t="shared" si="1"/>
        <v>2280</v>
      </c>
      <c r="I26" s="46">
        <v>2275.5</v>
      </c>
      <c r="J26" s="45">
        <v>2275.5</v>
      </c>
      <c r="K26" s="44">
        <f t="shared" si="2"/>
        <v>2275.5</v>
      </c>
      <c r="L26" s="52">
        <v>2257</v>
      </c>
      <c r="M26" s="51">
        <v>1.4121999999999999</v>
      </c>
      <c r="N26" s="51">
        <v>1.2156</v>
      </c>
      <c r="O26" s="50">
        <v>105.89</v>
      </c>
      <c r="P26" s="43">
        <v>1598.22</v>
      </c>
      <c r="Q26" s="43">
        <v>1613.93</v>
      </c>
      <c r="R26" s="49">
        <f t="shared" si="3"/>
        <v>1856.6962816716025</v>
      </c>
      <c r="S26" s="48">
        <v>1.4127000000000001</v>
      </c>
    </row>
    <row r="27" spans="2:19" x14ac:dyDescent="0.25">
      <c r="B27" s="47">
        <v>44252</v>
      </c>
      <c r="C27" s="46">
        <v>2218.5</v>
      </c>
      <c r="D27" s="45">
        <v>2218.5</v>
      </c>
      <c r="E27" s="44">
        <f t="shared" si="0"/>
        <v>2218.5</v>
      </c>
      <c r="F27" s="46">
        <v>2240</v>
      </c>
      <c r="G27" s="45">
        <v>2240</v>
      </c>
      <c r="H27" s="44">
        <f t="shared" si="1"/>
        <v>2240</v>
      </c>
      <c r="I27" s="46">
        <v>2236</v>
      </c>
      <c r="J27" s="45">
        <v>2236</v>
      </c>
      <c r="K27" s="44">
        <f t="shared" si="2"/>
        <v>2236</v>
      </c>
      <c r="L27" s="52">
        <v>2218.5</v>
      </c>
      <c r="M27" s="51">
        <v>1.4142999999999999</v>
      </c>
      <c r="N27" s="51">
        <v>1.2226999999999999</v>
      </c>
      <c r="O27" s="50">
        <v>106.17</v>
      </c>
      <c r="P27" s="43">
        <v>1568.62</v>
      </c>
      <c r="Q27" s="43">
        <v>1583.26</v>
      </c>
      <c r="R27" s="49">
        <f t="shared" si="3"/>
        <v>1814.427087593032</v>
      </c>
      <c r="S27" s="48">
        <v>1.4148000000000001</v>
      </c>
    </row>
    <row r="28" spans="2:19" x14ac:dyDescent="0.25">
      <c r="B28" s="47">
        <v>44253</v>
      </c>
      <c r="C28" s="46">
        <v>2214.5</v>
      </c>
      <c r="D28" s="45">
        <v>2214.5</v>
      </c>
      <c r="E28" s="44">
        <f t="shared" si="0"/>
        <v>2214.5</v>
      </c>
      <c r="F28" s="46">
        <v>2235</v>
      </c>
      <c r="G28" s="45">
        <v>2235</v>
      </c>
      <c r="H28" s="44">
        <f t="shared" si="1"/>
        <v>2235</v>
      </c>
      <c r="I28" s="46">
        <v>2231</v>
      </c>
      <c r="J28" s="45">
        <v>2231</v>
      </c>
      <c r="K28" s="44">
        <f t="shared" si="2"/>
        <v>2231</v>
      </c>
      <c r="L28" s="52">
        <v>2214.5</v>
      </c>
      <c r="M28" s="51">
        <v>1.3944000000000001</v>
      </c>
      <c r="N28" s="51">
        <v>1.2116</v>
      </c>
      <c r="O28" s="50">
        <v>106.25</v>
      </c>
      <c r="P28" s="43">
        <v>1588.14</v>
      </c>
      <c r="Q28" s="43">
        <v>1602.27</v>
      </c>
      <c r="R28" s="49">
        <f t="shared" si="3"/>
        <v>1827.748431825685</v>
      </c>
      <c r="S28" s="48">
        <v>1.3949</v>
      </c>
    </row>
    <row r="29" spans="2:19" s="10" customFormat="1" x14ac:dyDescent="0.25">
      <c r="B29" s="42" t="s">
        <v>11</v>
      </c>
      <c r="C29" s="41">
        <f>ROUND(AVERAGE(C9:C28),2)</f>
        <v>2079.6999999999998</v>
      </c>
      <c r="D29" s="40">
        <f>ROUND(AVERAGE(D9:D28),2)</f>
        <v>2079.6999999999998</v>
      </c>
      <c r="E29" s="39">
        <f>ROUND(AVERAGE(C29:D29),2)</f>
        <v>2079.6999999999998</v>
      </c>
      <c r="F29" s="41">
        <f>ROUND(AVERAGE(F9:F28),2)</f>
        <v>2102.9299999999998</v>
      </c>
      <c r="G29" s="40">
        <f>ROUND(AVERAGE(G9:G28),2)</f>
        <v>2102.9299999999998</v>
      </c>
      <c r="H29" s="39">
        <f>ROUND(AVERAGE(F29:G29),2)</f>
        <v>2102.9299999999998</v>
      </c>
      <c r="I29" s="41">
        <f>ROUND(AVERAGE(I9:I28),2)</f>
        <v>2101.1999999999998</v>
      </c>
      <c r="J29" s="40">
        <f>ROUND(AVERAGE(J9:J28),2)</f>
        <v>2101.1999999999998</v>
      </c>
      <c r="K29" s="39">
        <f>ROUND(AVERAGE(I29:J29),2)</f>
        <v>2101.1999999999998</v>
      </c>
      <c r="L29" s="38">
        <f>ROUND(AVERAGE(L9:L28),2)</f>
        <v>2079.6999999999998</v>
      </c>
      <c r="M29" s="37">
        <f>ROUND(AVERAGE(M9:M28),4)</f>
        <v>1.3864000000000001</v>
      </c>
      <c r="N29" s="36">
        <f>ROUND(AVERAGE(N9:N28),4)</f>
        <v>1.2097</v>
      </c>
      <c r="O29" s="175">
        <f>ROUND(AVERAGE(O9:O28),2)</f>
        <v>105.39</v>
      </c>
      <c r="P29" s="35">
        <f>AVERAGE(P9:P28)</f>
        <v>1499.3920000000001</v>
      </c>
      <c r="Q29" s="35">
        <f>AVERAGE(Q9:Q28)</f>
        <v>1515.5740000000001</v>
      </c>
      <c r="R29" s="35">
        <f>AVERAGE(R9:R28)</f>
        <v>1718.9342028356918</v>
      </c>
      <c r="S29" s="34">
        <f>AVERAGE(S9:S28)</f>
        <v>1.3869000000000002</v>
      </c>
    </row>
    <row r="30" spans="2:19" s="5" customFormat="1" x14ac:dyDescent="0.25">
      <c r="B30" s="33" t="s">
        <v>12</v>
      </c>
      <c r="C30" s="32">
        <f t="shared" ref="C30:S30" si="4">MAX(C9:C28)</f>
        <v>2257</v>
      </c>
      <c r="D30" s="31">
        <f t="shared" si="4"/>
        <v>2257</v>
      </c>
      <c r="E30" s="30">
        <f t="shared" si="4"/>
        <v>2257</v>
      </c>
      <c r="F30" s="32">
        <f t="shared" si="4"/>
        <v>2280</v>
      </c>
      <c r="G30" s="31">
        <f t="shared" si="4"/>
        <v>2280</v>
      </c>
      <c r="H30" s="30">
        <f t="shared" si="4"/>
        <v>2280</v>
      </c>
      <c r="I30" s="32">
        <f t="shared" si="4"/>
        <v>2275.5</v>
      </c>
      <c r="J30" s="31">
        <f t="shared" si="4"/>
        <v>2275.5</v>
      </c>
      <c r="K30" s="30">
        <f t="shared" si="4"/>
        <v>2275.5</v>
      </c>
      <c r="L30" s="29">
        <f t="shared" si="4"/>
        <v>2257</v>
      </c>
      <c r="M30" s="28">
        <f t="shared" si="4"/>
        <v>1.4142999999999999</v>
      </c>
      <c r="N30" s="27">
        <f t="shared" si="4"/>
        <v>1.2226999999999999</v>
      </c>
      <c r="O30" s="26">
        <f t="shared" si="4"/>
        <v>106.25</v>
      </c>
      <c r="P30" s="25">
        <f t="shared" si="4"/>
        <v>1598.22</v>
      </c>
      <c r="Q30" s="25">
        <f t="shared" si="4"/>
        <v>1613.93</v>
      </c>
      <c r="R30" s="25">
        <f t="shared" si="4"/>
        <v>1856.6962816716025</v>
      </c>
      <c r="S30" s="24">
        <f t="shared" si="4"/>
        <v>1.4148000000000001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1940</v>
      </c>
      <c r="D31" s="21">
        <f t="shared" si="5"/>
        <v>1940</v>
      </c>
      <c r="E31" s="20">
        <f t="shared" si="5"/>
        <v>1940</v>
      </c>
      <c r="F31" s="22">
        <f t="shared" si="5"/>
        <v>1960</v>
      </c>
      <c r="G31" s="21">
        <f t="shared" si="5"/>
        <v>1960</v>
      </c>
      <c r="H31" s="20">
        <f t="shared" si="5"/>
        <v>1960</v>
      </c>
      <c r="I31" s="22">
        <f t="shared" si="5"/>
        <v>1960</v>
      </c>
      <c r="J31" s="21">
        <f t="shared" si="5"/>
        <v>1960</v>
      </c>
      <c r="K31" s="20">
        <f t="shared" si="5"/>
        <v>1960</v>
      </c>
      <c r="L31" s="19">
        <f t="shared" si="5"/>
        <v>1940</v>
      </c>
      <c r="M31" s="18">
        <f t="shared" si="5"/>
        <v>1.3629</v>
      </c>
      <c r="N31" s="17">
        <f t="shared" si="5"/>
        <v>1.1990000000000001</v>
      </c>
      <c r="O31" s="16">
        <f t="shared" si="5"/>
        <v>104.63</v>
      </c>
      <c r="P31" s="15">
        <f t="shared" si="5"/>
        <v>1408.4</v>
      </c>
      <c r="Q31" s="15">
        <f t="shared" si="5"/>
        <v>1429.3</v>
      </c>
      <c r="R31" s="15">
        <f t="shared" si="5"/>
        <v>1603.8515579799985</v>
      </c>
      <c r="S31" s="14">
        <f t="shared" si="5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44228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44228</v>
      </c>
      <c r="C9" s="46">
        <v>1980</v>
      </c>
      <c r="D9" s="45">
        <v>1980</v>
      </c>
      <c r="E9" s="44">
        <f t="shared" ref="E9:E28" si="0">AVERAGE(C9:D9)</f>
        <v>1980</v>
      </c>
      <c r="F9" s="46">
        <v>1980.5</v>
      </c>
      <c r="G9" s="45">
        <v>1980.5</v>
      </c>
      <c r="H9" s="44">
        <f t="shared" ref="H9:H28" si="1">AVERAGE(F9:G9)</f>
        <v>1980.5</v>
      </c>
      <c r="I9" s="46">
        <v>2028.5</v>
      </c>
      <c r="J9" s="45">
        <v>2028.5</v>
      </c>
      <c r="K9" s="44">
        <f t="shared" ref="K9:K28" si="2">AVERAGE(I9:J9)</f>
        <v>2028.5</v>
      </c>
      <c r="L9" s="52">
        <v>1980</v>
      </c>
      <c r="M9" s="51">
        <v>1.3704000000000001</v>
      </c>
      <c r="N9" s="53">
        <v>1.2075</v>
      </c>
      <c r="O9" s="50">
        <v>104.94</v>
      </c>
      <c r="P9" s="43">
        <v>1444.83</v>
      </c>
      <c r="Q9" s="43">
        <v>1444.57</v>
      </c>
      <c r="R9" s="49">
        <f t="shared" ref="R9:R28" si="3">L9/N9</f>
        <v>1639.7515527950311</v>
      </c>
      <c r="S9" s="48">
        <v>1.371</v>
      </c>
    </row>
    <row r="10" spans="1:19" x14ac:dyDescent="0.25">
      <c r="B10" s="47">
        <v>44229</v>
      </c>
      <c r="C10" s="46">
        <v>1980</v>
      </c>
      <c r="D10" s="45">
        <v>1980</v>
      </c>
      <c r="E10" s="44">
        <f t="shared" si="0"/>
        <v>1980</v>
      </c>
      <c r="F10" s="46">
        <v>1980</v>
      </c>
      <c r="G10" s="45">
        <v>1980</v>
      </c>
      <c r="H10" s="44">
        <f t="shared" si="1"/>
        <v>1980</v>
      </c>
      <c r="I10" s="46">
        <v>2023</v>
      </c>
      <c r="J10" s="45">
        <v>2023</v>
      </c>
      <c r="K10" s="44">
        <f t="shared" si="2"/>
        <v>2023</v>
      </c>
      <c r="L10" s="52">
        <v>1980</v>
      </c>
      <c r="M10" s="51">
        <v>1.3665</v>
      </c>
      <c r="N10" s="51">
        <v>1.2038</v>
      </c>
      <c r="O10" s="50">
        <v>105.05</v>
      </c>
      <c r="P10" s="43">
        <v>1448.96</v>
      </c>
      <c r="Q10" s="43">
        <v>1448.32</v>
      </c>
      <c r="R10" s="49">
        <f t="shared" si="3"/>
        <v>1644.7914936035886</v>
      </c>
      <c r="S10" s="48">
        <v>1.3671</v>
      </c>
    </row>
    <row r="11" spans="1:19" x14ac:dyDescent="0.25">
      <c r="B11" s="47">
        <v>44230</v>
      </c>
      <c r="C11" s="46">
        <v>2020</v>
      </c>
      <c r="D11" s="45">
        <v>2020</v>
      </c>
      <c r="E11" s="44">
        <f t="shared" si="0"/>
        <v>2020</v>
      </c>
      <c r="F11" s="46">
        <v>2020</v>
      </c>
      <c r="G11" s="45">
        <v>2020</v>
      </c>
      <c r="H11" s="44">
        <f t="shared" si="1"/>
        <v>2020</v>
      </c>
      <c r="I11" s="46">
        <v>2061</v>
      </c>
      <c r="J11" s="45">
        <v>2061</v>
      </c>
      <c r="K11" s="44">
        <f t="shared" si="2"/>
        <v>2061</v>
      </c>
      <c r="L11" s="52">
        <v>2020</v>
      </c>
      <c r="M11" s="51">
        <v>1.3629</v>
      </c>
      <c r="N11" s="51">
        <v>1.2011000000000001</v>
      </c>
      <c r="O11" s="50">
        <v>105.06</v>
      </c>
      <c r="P11" s="43">
        <v>1482.13</v>
      </c>
      <c r="Q11" s="43">
        <v>1481.48</v>
      </c>
      <c r="R11" s="49">
        <f t="shared" si="3"/>
        <v>1681.7916909499625</v>
      </c>
      <c r="S11" s="48">
        <v>1.3634999999999999</v>
      </c>
    </row>
    <row r="12" spans="1:19" x14ac:dyDescent="0.25">
      <c r="B12" s="47">
        <v>44231</v>
      </c>
      <c r="C12" s="46">
        <v>2002</v>
      </c>
      <c r="D12" s="45">
        <v>2002</v>
      </c>
      <c r="E12" s="44">
        <f t="shared" si="0"/>
        <v>2002</v>
      </c>
      <c r="F12" s="46">
        <v>2002</v>
      </c>
      <c r="G12" s="45">
        <v>2002</v>
      </c>
      <c r="H12" s="44">
        <f t="shared" si="1"/>
        <v>2002</v>
      </c>
      <c r="I12" s="46">
        <v>2043</v>
      </c>
      <c r="J12" s="45">
        <v>2043</v>
      </c>
      <c r="K12" s="44">
        <f t="shared" si="2"/>
        <v>2043</v>
      </c>
      <c r="L12" s="52">
        <v>2002</v>
      </c>
      <c r="M12" s="51">
        <v>1.3665</v>
      </c>
      <c r="N12" s="51">
        <v>1.1993</v>
      </c>
      <c r="O12" s="50">
        <v>105.26</v>
      </c>
      <c r="P12" s="43">
        <v>1465.06</v>
      </c>
      <c r="Q12" s="43">
        <v>1464.52</v>
      </c>
      <c r="R12" s="49">
        <f t="shared" si="3"/>
        <v>1669.3070958058868</v>
      </c>
      <c r="S12" s="48">
        <v>1.367</v>
      </c>
    </row>
    <row r="13" spans="1:19" x14ac:dyDescent="0.25">
      <c r="B13" s="47">
        <v>44232</v>
      </c>
      <c r="C13" s="46">
        <v>2040</v>
      </c>
      <c r="D13" s="45">
        <v>2040</v>
      </c>
      <c r="E13" s="44">
        <f t="shared" si="0"/>
        <v>2040</v>
      </c>
      <c r="F13" s="46">
        <v>2040</v>
      </c>
      <c r="G13" s="45">
        <v>2040</v>
      </c>
      <c r="H13" s="44">
        <f t="shared" si="1"/>
        <v>2040</v>
      </c>
      <c r="I13" s="46">
        <v>2081</v>
      </c>
      <c r="J13" s="45">
        <v>2081</v>
      </c>
      <c r="K13" s="44">
        <f t="shared" si="2"/>
        <v>2081</v>
      </c>
      <c r="L13" s="52">
        <v>2040</v>
      </c>
      <c r="M13" s="51">
        <v>1.3697999999999999</v>
      </c>
      <c r="N13" s="51">
        <v>1.1990000000000001</v>
      </c>
      <c r="O13" s="50">
        <v>105.69</v>
      </c>
      <c r="P13" s="43">
        <v>1489.27</v>
      </c>
      <c r="Q13" s="43">
        <v>1488.73</v>
      </c>
      <c r="R13" s="49">
        <f t="shared" si="3"/>
        <v>1701.4178482068389</v>
      </c>
      <c r="S13" s="48">
        <v>1.3703000000000001</v>
      </c>
    </row>
    <row r="14" spans="1:19" x14ac:dyDescent="0.25">
      <c r="B14" s="47">
        <v>44235</v>
      </c>
      <c r="C14" s="46">
        <v>2002</v>
      </c>
      <c r="D14" s="45">
        <v>2002</v>
      </c>
      <c r="E14" s="44">
        <f t="shared" si="0"/>
        <v>2002</v>
      </c>
      <c r="F14" s="46">
        <v>2040</v>
      </c>
      <c r="G14" s="45">
        <v>2040</v>
      </c>
      <c r="H14" s="44">
        <f t="shared" si="1"/>
        <v>2040</v>
      </c>
      <c r="I14" s="46">
        <v>2081</v>
      </c>
      <c r="J14" s="45">
        <v>2081</v>
      </c>
      <c r="K14" s="44">
        <f t="shared" si="2"/>
        <v>2081</v>
      </c>
      <c r="L14" s="52">
        <v>2002</v>
      </c>
      <c r="M14" s="51">
        <v>1.369</v>
      </c>
      <c r="N14" s="51">
        <v>1.2027000000000001</v>
      </c>
      <c r="O14" s="50">
        <v>105.56</v>
      </c>
      <c r="P14" s="43">
        <v>1462.38</v>
      </c>
      <c r="Q14" s="43">
        <v>1489.59</v>
      </c>
      <c r="R14" s="49">
        <f t="shared" si="3"/>
        <v>1664.5880103101354</v>
      </c>
      <c r="S14" s="48">
        <v>1.3694999999999999</v>
      </c>
    </row>
    <row r="15" spans="1:19" x14ac:dyDescent="0.25">
      <c r="B15" s="47">
        <v>44236</v>
      </c>
      <c r="C15" s="46">
        <v>2060</v>
      </c>
      <c r="D15" s="45">
        <v>2060</v>
      </c>
      <c r="E15" s="44">
        <f t="shared" si="0"/>
        <v>2060</v>
      </c>
      <c r="F15" s="46">
        <v>2060</v>
      </c>
      <c r="G15" s="45">
        <v>2060</v>
      </c>
      <c r="H15" s="44">
        <f t="shared" si="1"/>
        <v>2060</v>
      </c>
      <c r="I15" s="46">
        <v>2101</v>
      </c>
      <c r="J15" s="45">
        <v>2101</v>
      </c>
      <c r="K15" s="44">
        <f t="shared" si="2"/>
        <v>2101</v>
      </c>
      <c r="L15" s="52">
        <v>2060</v>
      </c>
      <c r="M15" s="51">
        <v>1.3777999999999999</v>
      </c>
      <c r="N15" s="51">
        <v>1.2099</v>
      </c>
      <c r="O15" s="50">
        <v>104.63</v>
      </c>
      <c r="P15" s="43">
        <v>1495.14</v>
      </c>
      <c r="Q15" s="43">
        <v>1494.59</v>
      </c>
      <c r="R15" s="49">
        <f t="shared" si="3"/>
        <v>1702.6200512439045</v>
      </c>
      <c r="S15" s="48">
        <v>1.3783000000000001</v>
      </c>
    </row>
    <row r="16" spans="1:19" x14ac:dyDescent="0.25">
      <c r="B16" s="47">
        <v>44237</v>
      </c>
      <c r="C16" s="46">
        <v>2085</v>
      </c>
      <c r="D16" s="45">
        <v>2085</v>
      </c>
      <c r="E16" s="44">
        <f t="shared" si="0"/>
        <v>2085</v>
      </c>
      <c r="F16" s="46">
        <v>2085</v>
      </c>
      <c r="G16" s="45">
        <v>2085</v>
      </c>
      <c r="H16" s="44">
        <f t="shared" si="1"/>
        <v>2085</v>
      </c>
      <c r="I16" s="46">
        <v>2126</v>
      </c>
      <c r="J16" s="45">
        <v>2126</v>
      </c>
      <c r="K16" s="44">
        <f t="shared" si="2"/>
        <v>2126</v>
      </c>
      <c r="L16" s="52">
        <v>2085</v>
      </c>
      <c r="M16" s="51">
        <v>1.3835999999999999</v>
      </c>
      <c r="N16" s="51">
        <v>1.2117</v>
      </c>
      <c r="O16" s="50">
        <v>104.79</v>
      </c>
      <c r="P16" s="43">
        <v>1506.94</v>
      </c>
      <c r="Q16" s="43">
        <v>1506.5</v>
      </c>
      <c r="R16" s="49">
        <f t="shared" si="3"/>
        <v>1720.7229512255508</v>
      </c>
      <c r="S16" s="48">
        <v>1.3839999999999999</v>
      </c>
    </row>
    <row r="17" spans="2:19" x14ac:dyDescent="0.25">
      <c r="B17" s="47">
        <v>44238</v>
      </c>
      <c r="C17" s="46">
        <v>2084.5</v>
      </c>
      <c r="D17" s="45">
        <v>2084.5</v>
      </c>
      <c r="E17" s="44">
        <f t="shared" si="0"/>
        <v>2084.5</v>
      </c>
      <c r="F17" s="46">
        <v>2085</v>
      </c>
      <c r="G17" s="45">
        <v>2085</v>
      </c>
      <c r="H17" s="44">
        <f t="shared" si="1"/>
        <v>2085</v>
      </c>
      <c r="I17" s="46">
        <v>2121</v>
      </c>
      <c r="J17" s="45">
        <v>2121</v>
      </c>
      <c r="K17" s="44">
        <f t="shared" si="2"/>
        <v>2121</v>
      </c>
      <c r="L17" s="52">
        <v>2084.5</v>
      </c>
      <c r="M17" s="51">
        <v>1.3832</v>
      </c>
      <c r="N17" s="51">
        <v>1.2136</v>
      </c>
      <c r="O17" s="50">
        <v>104.71</v>
      </c>
      <c r="P17" s="43">
        <v>1507.01</v>
      </c>
      <c r="Q17" s="43">
        <v>1506.94</v>
      </c>
      <c r="R17" s="49">
        <f t="shared" si="3"/>
        <v>1717.6170072511536</v>
      </c>
      <c r="S17" s="48">
        <v>1.3835999999999999</v>
      </c>
    </row>
    <row r="18" spans="2:19" x14ac:dyDescent="0.25">
      <c r="B18" s="47">
        <v>44239</v>
      </c>
      <c r="C18" s="46">
        <v>2087.5</v>
      </c>
      <c r="D18" s="45">
        <v>2087.5</v>
      </c>
      <c r="E18" s="44">
        <f t="shared" si="0"/>
        <v>2087.5</v>
      </c>
      <c r="F18" s="46">
        <v>2088</v>
      </c>
      <c r="G18" s="45">
        <v>2088</v>
      </c>
      <c r="H18" s="44">
        <f t="shared" si="1"/>
        <v>2088</v>
      </c>
      <c r="I18" s="46">
        <v>2124</v>
      </c>
      <c r="J18" s="45">
        <v>2124</v>
      </c>
      <c r="K18" s="44">
        <f t="shared" si="2"/>
        <v>2124</v>
      </c>
      <c r="L18" s="52">
        <v>2087.5</v>
      </c>
      <c r="M18" s="51">
        <v>1.3805000000000001</v>
      </c>
      <c r="N18" s="51">
        <v>1.2113</v>
      </c>
      <c r="O18" s="50">
        <v>104.99</v>
      </c>
      <c r="P18" s="43">
        <v>1512.13</v>
      </c>
      <c r="Q18" s="43">
        <v>1512.06</v>
      </c>
      <c r="R18" s="49">
        <f t="shared" si="3"/>
        <v>1723.3550730619995</v>
      </c>
      <c r="S18" s="48">
        <v>1.3809</v>
      </c>
    </row>
    <row r="19" spans="2:19" x14ac:dyDescent="0.25">
      <c r="B19" s="47">
        <v>44242</v>
      </c>
      <c r="C19" s="46">
        <v>2028</v>
      </c>
      <c r="D19" s="45">
        <v>2028</v>
      </c>
      <c r="E19" s="44">
        <f t="shared" si="0"/>
        <v>2028</v>
      </c>
      <c r="F19" s="46">
        <v>2028</v>
      </c>
      <c r="G19" s="45">
        <v>2028</v>
      </c>
      <c r="H19" s="44">
        <f t="shared" si="1"/>
        <v>2028</v>
      </c>
      <c r="I19" s="46">
        <v>2063.5</v>
      </c>
      <c r="J19" s="45">
        <v>2063.5</v>
      </c>
      <c r="K19" s="44">
        <f t="shared" si="2"/>
        <v>2063.5</v>
      </c>
      <c r="L19" s="52">
        <v>2028</v>
      </c>
      <c r="M19" s="51">
        <v>1.3911</v>
      </c>
      <c r="N19" s="51">
        <v>1.2131000000000001</v>
      </c>
      <c r="O19" s="50">
        <v>105.31</v>
      </c>
      <c r="P19" s="43">
        <v>1457.84</v>
      </c>
      <c r="Q19" s="43">
        <v>1457.42</v>
      </c>
      <c r="R19" s="49">
        <f t="shared" si="3"/>
        <v>1671.750061825076</v>
      </c>
      <c r="S19" s="48">
        <v>1.3915</v>
      </c>
    </row>
    <row r="20" spans="2:19" x14ac:dyDescent="0.25">
      <c r="B20" s="47">
        <v>44243</v>
      </c>
      <c r="C20" s="46">
        <v>2062.5</v>
      </c>
      <c r="D20" s="45">
        <v>2062.5</v>
      </c>
      <c r="E20" s="44">
        <f t="shared" si="0"/>
        <v>2062.5</v>
      </c>
      <c r="F20" s="46">
        <v>2065</v>
      </c>
      <c r="G20" s="45">
        <v>2065</v>
      </c>
      <c r="H20" s="44">
        <f t="shared" si="1"/>
        <v>2065</v>
      </c>
      <c r="I20" s="46">
        <v>2100.5</v>
      </c>
      <c r="J20" s="45">
        <v>2100.5</v>
      </c>
      <c r="K20" s="44">
        <f t="shared" si="2"/>
        <v>2100.5</v>
      </c>
      <c r="L20" s="52">
        <v>2062.5</v>
      </c>
      <c r="M20" s="51">
        <v>1.3913</v>
      </c>
      <c r="N20" s="51">
        <v>1.2151000000000001</v>
      </c>
      <c r="O20" s="50">
        <v>105.54</v>
      </c>
      <c r="P20" s="43">
        <v>1482.43</v>
      </c>
      <c r="Q20" s="43">
        <v>1483.69</v>
      </c>
      <c r="R20" s="49">
        <f t="shared" si="3"/>
        <v>1697.3911612212985</v>
      </c>
      <c r="S20" s="48">
        <v>1.3917999999999999</v>
      </c>
    </row>
    <row r="21" spans="2:19" x14ac:dyDescent="0.25">
      <c r="B21" s="47">
        <v>44244</v>
      </c>
      <c r="C21" s="46">
        <v>2020</v>
      </c>
      <c r="D21" s="45">
        <v>2020</v>
      </c>
      <c r="E21" s="44">
        <f t="shared" si="0"/>
        <v>2020</v>
      </c>
      <c r="F21" s="46">
        <v>2092.5</v>
      </c>
      <c r="G21" s="45">
        <v>2092.5</v>
      </c>
      <c r="H21" s="44">
        <f t="shared" si="1"/>
        <v>2092.5</v>
      </c>
      <c r="I21" s="46">
        <v>2128</v>
      </c>
      <c r="J21" s="45">
        <v>2128</v>
      </c>
      <c r="K21" s="44">
        <f t="shared" si="2"/>
        <v>2128</v>
      </c>
      <c r="L21" s="52">
        <v>2020</v>
      </c>
      <c r="M21" s="51">
        <v>1.3873</v>
      </c>
      <c r="N21" s="51">
        <v>1.2062999999999999</v>
      </c>
      <c r="O21" s="50">
        <v>106.03</v>
      </c>
      <c r="P21" s="43">
        <v>1456.07</v>
      </c>
      <c r="Q21" s="43">
        <v>1507.89</v>
      </c>
      <c r="R21" s="49">
        <f t="shared" si="3"/>
        <v>1674.5419878968748</v>
      </c>
      <c r="S21" s="48">
        <v>1.3876999999999999</v>
      </c>
    </row>
    <row r="22" spans="2:19" x14ac:dyDescent="0.25">
      <c r="B22" s="47">
        <v>44245</v>
      </c>
      <c r="C22" s="46">
        <v>2125</v>
      </c>
      <c r="D22" s="45">
        <v>2125</v>
      </c>
      <c r="E22" s="44">
        <f t="shared" si="0"/>
        <v>2125</v>
      </c>
      <c r="F22" s="46">
        <v>2132.5</v>
      </c>
      <c r="G22" s="45">
        <v>2132.5</v>
      </c>
      <c r="H22" s="44">
        <f t="shared" si="1"/>
        <v>2132.5</v>
      </c>
      <c r="I22" s="46">
        <v>2168</v>
      </c>
      <c r="J22" s="45">
        <v>2168</v>
      </c>
      <c r="K22" s="44">
        <f t="shared" si="2"/>
        <v>2168</v>
      </c>
      <c r="L22" s="52">
        <v>2125</v>
      </c>
      <c r="M22" s="51">
        <v>1.3953</v>
      </c>
      <c r="N22" s="51">
        <v>1.2078</v>
      </c>
      <c r="O22" s="50">
        <v>105.71</v>
      </c>
      <c r="P22" s="43">
        <v>1522.97</v>
      </c>
      <c r="Q22" s="43">
        <v>1527.91</v>
      </c>
      <c r="R22" s="49">
        <f t="shared" si="3"/>
        <v>1759.3972512005298</v>
      </c>
      <c r="S22" s="48">
        <v>1.3956999999999999</v>
      </c>
    </row>
    <row r="23" spans="2:19" x14ac:dyDescent="0.25">
      <c r="B23" s="47">
        <v>44246</v>
      </c>
      <c r="C23" s="46">
        <v>2125</v>
      </c>
      <c r="D23" s="45">
        <v>2125</v>
      </c>
      <c r="E23" s="44">
        <f t="shared" si="0"/>
        <v>2125</v>
      </c>
      <c r="F23" s="46">
        <v>2132.5</v>
      </c>
      <c r="G23" s="45">
        <v>2132.5</v>
      </c>
      <c r="H23" s="44">
        <f t="shared" si="1"/>
        <v>2132.5</v>
      </c>
      <c r="I23" s="46">
        <v>2165.5</v>
      </c>
      <c r="J23" s="45">
        <v>2165.5</v>
      </c>
      <c r="K23" s="44">
        <f t="shared" si="2"/>
        <v>2165.5</v>
      </c>
      <c r="L23" s="52">
        <v>2125</v>
      </c>
      <c r="M23" s="51">
        <v>1.4016999999999999</v>
      </c>
      <c r="N23" s="51">
        <v>1.2136</v>
      </c>
      <c r="O23" s="50">
        <v>105.27</v>
      </c>
      <c r="P23" s="43">
        <v>1516.02</v>
      </c>
      <c r="Q23" s="43">
        <v>1520.93</v>
      </c>
      <c r="R23" s="49">
        <f t="shared" si="3"/>
        <v>1750.9887936717205</v>
      </c>
      <c r="S23" s="48">
        <v>1.4020999999999999</v>
      </c>
    </row>
    <row r="24" spans="2:19" x14ac:dyDescent="0.25">
      <c r="B24" s="47">
        <v>44249</v>
      </c>
      <c r="C24" s="46">
        <v>2143</v>
      </c>
      <c r="D24" s="45">
        <v>2143</v>
      </c>
      <c r="E24" s="44">
        <f t="shared" si="0"/>
        <v>2143</v>
      </c>
      <c r="F24" s="46">
        <v>2150</v>
      </c>
      <c r="G24" s="45">
        <v>2150</v>
      </c>
      <c r="H24" s="44">
        <f t="shared" si="1"/>
        <v>2150</v>
      </c>
      <c r="I24" s="46">
        <v>2183</v>
      </c>
      <c r="J24" s="45">
        <v>2183</v>
      </c>
      <c r="K24" s="44">
        <f t="shared" si="2"/>
        <v>2183</v>
      </c>
      <c r="L24" s="52">
        <v>2143</v>
      </c>
      <c r="M24" s="51">
        <v>1.4029</v>
      </c>
      <c r="N24" s="51">
        <v>1.2137</v>
      </c>
      <c r="O24" s="50">
        <v>105.55</v>
      </c>
      <c r="P24" s="43">
        <v>1527.55</v>
      </c>
      <c r="Q24" s="43">
        <v>1532.1</v>
      </c>
      <c r="R24" s="49">
        <f t="shared" si="3"/>
        <v>1765.6752080415258</v>
      </c>
      <c r="S24" s="48">
        <v>1.4033</v>
      </c>
    </row>
    <row r="25" spans="2:19" x14ac:dyDescent="0.25">
      <c r="B25" s="47">
        <v>44250</v>
      </c>
      <c r="C25" s="46">
        <v>2183</v>
      </c>
      <c r="D25" s="45">
        <v>2183</v>
      </c>
      <c r="E25" s="44">
        <f t="shared" si="0"/>
        <v>2183</v>
      </c>
      <c r="F25" s="46">
        <v>2190</v>
      </c>
      <c r="G25" s="45">
        <v>2190</v>
      </c>
      <c r="H25" s="44">
        <f t="shared" si="1"/>
        <v>2190</v>
      </c>
      <c r="I25" s="46">
        <v>2223</v>
      </c>
      <c r="J25" s="45">
        <v>2223</v>
      </c>
      <c r="K25" s="44">
        <f t="shared" si="2"/>
        <v>2223</v>
      </c>
      <c r="L25" s="52">
        <v>2183</v>
      </c>
      <c r="M25" s="51">
        <v>1.4078999999999999</v>
      </c>
      <c r="N25" s="51">
        <v>1.2141999999999999</v>
      </c>
      <c r="O25" s="50">
        <v>105.33</v>
      </c>
      <c r="P25" s="43">
        <v>1550.54</v>
      </c>
      <c r="Q25" s="43">
        <v>1555.07</v>
      </c>
      <c r="R25" s="49">
        <f t="shared" si="3"/>
        <v>1797.8916158787679</v>
      </c>
      <c r="S25" s="48">
        <v>1.4083000000000001</v>
      </c>
    </row>
    <row r="26" spans="2:19" x14ac:dyDescent="0.25">
      <c r="B26" s="47">
        <v>44251</v>
      </c>
      <c r="C26" s="46">
        <v>2193.5</v>
      </c>
      <c r="D26" s="45">
        <v>2193.5</v>
      </c>
      <c r="E26" s="44">
        <f t="shared" si="0"/>
        <v>2193.5</v>
      </c>
      <c r="F26" s="46">
        <v>2200</v>
      </c>
      <c r="G26" s="45">
        <v>2200</v>
      </c>
      <c r="H26" s="44">
        <f t="shared" si="1"/>
        <v>2200</v>
      </c>
      <c r="I26" s="46">
        <v>2233</v>
      </c>
      <c r="J26" s="45">
        <v>2233</v>
      </c>
      <c r="K26" s="44">
        <f t="shared" si="2"/>
        <v>2233</v>
      </c>
      <c r="L26" s="52">
        <v>2193.5</v>
      </c>
      <c r="M26" s="51">
        <v>1.4121999999999999</v>
      </c>
      <c r="N26" s="51">
        <v>1.2156</v>
      </c>
      <c r="O26" s="50">
        <v>105.89</v>
      </c>
      <c r="P26" s="43">
        <v>1553.25</v>
      </c>
      <c r="Q26" s="43">
        <v>1557.3</v>
      </c>
      <c r="R26" s="49">
        <f t="shared" si="3"/>
        <v>1804.4587035208949</v>
      </c>
      <c r="S26" s="48">
        <v>1.4127000000000001</v>
      </c>
    </row>
    <row r="27" spans="2:19" x14ac:dyDescent="0.25">
      <c r="B27" s="47">
        <v>44252</v>
      </c>
      <c r="C27" s="46">
        <v>2234.5</v>
      </c>
      <c r="D27" s="45">
        <v>2234.5</v>
      </c>
      <c r="E27" s="44">
        <f t="shared" si="0"/>
        <v>2234.5</v>
      </c>
      <c r="F27" s="46">
        <v>2240</v>
      </c>
      <c r="G27" s="45">
        <v>2240</v>
      </c>
      <c r="H27" s="44">
        <f t="shared" si="1"/>
        <v>2240</v>
      </c>
      <c r="I27" s="46">
        <v>2270</v>
      </c>
      <c r="J27" s="45">
        <v>2270</v>
      </c>
      <c r="K27" s="44">
        <f t="shared" si="2"/>
        <v>2270</v>
      </c>
      <c r="L27" s="52">
        <v>2234.5</v>
      </c>
      <c r="M27" s="51">
        <v>1.4142999999999999</v>
      </c>
      <c r="N27" s="51">
        <v>1.2226999999999999</v>
      </c>
      <c r="O27" s="50">
        <v>106.17</v>
      </c>
      <c r="P27" s="43">
        <v>1579.93</v>
      </c>
      <c r="Q27" s="43">
        <v>1583.26</v>
      </c>
      <c r="R27" s="49">
        <f t="shared" si="3"/>
        <v>1827.5128813282083</v>
      </c>
      <c r="S27" s="48">
        <v>1.4148000000000001</v>
      </c>
    </row>
    <row r="28" spans="2:19" x14ac:dyDescent="0.25">
      <c r="B28" s="47">
        <v>44253</v>
      </c>
      <c r="C28" s="46">
        <v>2237.5</v>
      </c>
      <c r="D28" s="45">
        <v>2237.5</v>
      </c>
      <c r="E28" s="44">
        <f t="shared" si="0"/>
        <v>2237.5</v>
      </c>
      <c r="F28" s="46">
        <v>2240</v>
      </c>
      <c r="G28" s="45">
        <v>2240</v>
      </c>
      <c r="H28" s="44">
        <f t="shared" si="1"/>
        <v>2240</v>
      </c>
      <c r="I28" s="46">
        <v>2270</v>
      </c>
      <c r="J28" s="45">
        <v>2270</v>
      </c>
      <c r="K28" s="44">
        <f t="shared" si="2"/>
        <v>2270</v>
      </c>
      <c r="L28" s="52">
        <v>2237.5</v>
      </c>
      <c r="M28" s="51">
        <v>1.3944000000000001</v>
      </c>
      <c r="N28" s="51">
        <v>1.2116</v>
      </c>
      <c r="O28" s="50">
        <v>106.25</v>
      </c>
      <c r="P28" s="43">
        <v>1604.63</v>
      </c>
      <c r="Q28" s="43">
        <v>1605.85</v>
      </c>
      <c r="R28" s="49">
        <f t="shared" si="3"/>
        <v>1846.7315945856719</v>
      </c>
      <c r="S28" s="48">
        <v>1.3949</v>
      </c>
    </row>
    <row r="29" spans="2:19" s="10" customFormat="1" x14ac:dyDescent="0.25">
      <c r="B29" s="42" t="s">
        <v>11</v>
      </c>
      <c r="C29" s="41">
        <f>ROUND(AVERAGE(C9:C28),2)</f>
        <v>2084.65</v>
      </c>
      <c r="D29" s="40">
        <f>ROUND(AVERAGE(D9:D28),2)</f>
        <v>2084.65</v>
      </c>
      <c r="E29" s="39">
        <f>ROUND(AVERAGE(C29:D29),2)</f>
        <v>2084.65</v>
      </c>
      <c r="F29" s="41">
        <f>ROUND(AVERAGE(F9:F28),2)</f>
        <v>2092.5500000000002</v>
      </c>
      <c r="G29" s="40">
        <f>ROUND(AVERAGE(G9:G28),2)</f>
        <v>2092.5500000000002</v>
      </c>
      <c r="H29" s="39">
        <f>ROUND(AVERAGE(F29:G29),2)</f>
        <v>2092.5500000000002</v>
      </c>
      <c r="I29" s="41">
        <f>ROUND(AVERAGE(I9:I28),2)</f>
        <v>2129.6999999999998</v>
      </c>
      <c r="J29" s="40">
        <f>ROUND(AVERAGE(J9:J28),2)</f>
        <v>2129.6999999999998</v>
      </c>
      <c r="K29" s="39">
        <f>ROUND(AVERAGE(I29:J29),2)</f>
        <v>2129.6999999999998</v>
      </c>
      <c r="L29" s="38">
        <f>ROUND(AVERAGE(L9:L28),2)</f>
        <v>2084.65</v>
      </c>
      <c r="M29" s="37">
        <f>ROUND(AVERAGE(M9:M28),4)</f>
        <v>1.3864000000000001</v>
      </c>
      <c r="N29" s="36">
        <f>ROUND(AVERAGE(N9:N28),4)</f>
        <v>1.2097</v>
      </c>
      <c r="O29" s="175">
        <f>ROUND(AVERAGE(O9:O28),2)</f>
        <v>105.39</v>
      </c>
      <c r="P29" s="35">
        <f>AVERAGE(P9:P28)</f>
        <v>1503.2540000000004</v>
      </c>
      <c r="Q29" s="35">
        <f>AVERAGE(Q9:Q28)</f>
        <v>1508.4359999999997</v>
      </c>
      <c r="R29" s="35">
        <f>AVERAGE(R9:R28)</f>
        <v>1723.115101681231</v>
      </c>
      <c r="S29" s="34">
        <f>AVERAGE(S9:S28)</f>
        <v>1.3869000000000002</v>
      </c>
    </row>
    <row r="30" spans="2:19" s="5" customFormat="1" x14ac:dyDescent="0.25">
      <c r="B30" s="33" t="s">
        <v>12</v>
      </c>
      <c r="C30" s="32">
        <f t="shared" ref="C30:S30" si="4">MAX(C9:C28)</f>
        <v>2237.5</v>
      </c>
      <c r="D30" s="31">
        <f t="shared" si="4"/>
        <v>2237.5</v>
      </c>
      <c r="E30" s="30">
        <f t="shared" si="4"/>
        <v>2237.5</v>
      </c>
      <c r="F30" s="32">
        <f t="shared" si="4"/>
        <v>2240</v>
      </c>
      <c r="G30" s="31">
        <f t="shared" si="4"/>
        <v>2240</v>
      </c>
      <c r="H30" s="30">
        <f t="shared" si="4"/>
        <v>2240</v>
      </c>
      <c r="I30" s="32">
        <f t="shared" si="4"/>
        <v>2270</v>
      </c>
      <c r="J30" s="31">
        <f t="shared" si="4"/>
        <v>2270</v>
      </c>
      <c r="K30" s="30">
        <f t="shared" si="4"/>
        <v>2270</v>
      </c>
      <c r="L30" s="29">
        <f t="shared" si="4"/>
        <v>2237.5</v>
      </c>
      <c r="M30" s="28">
        <f t="shared" si="4"/>
        <v>1.4142999999999999</v>
      </c>
      <c r="N30" s="27">
        <f t="shared" si="4"/>
        <v>1.2226999999999999</v>
      </c>
      <c r="O30" s="26">
        <f t="shared" si="4"/>
        <v>106.25</v>
      </c>
      <c r="P30" s="25">
        <f t="shared" si="4"/>
        <v>1604.63</v>
      </c>
      <c r="Q30" s="25">
        <f t="shared" si="4"/>
        <v>1605.85</v>
      </c>
      <c r="R30" s="25">
        <f t="shared" si="4"/>
        <v>1846.7315945856719</v>
      </c>
      <c r="S30" s="24">
        <f t="shared" si="4"/>
        <v>1.4148000000000001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1980</v>
      </c>
      <c r="D31" s="21">
        <f t="shared" si="5"/>
        <v>1980</v>
      </c>
      <c r="E31" s="20">
        <f t="shared" si="5"/>
        <v>1980</v>
      </c>
      <c r="F31" s="22">
        <f t="shared" si="5"/>
        <v>1980</v>
      </c>
      <c r="G31" s="21">
        <f t="shared" si="5"/>
        <v>1980</v>
      </c>
      <c r="H31" s="20">
        <f t="shared" si="5"/>
        <v>1980</v>
      </c>
      <c r="I31" s="22">
        <f t="shared" si="5"/>
        <v>2023</v>
      </c>
      <c r="J31" s="21">
        <f t="shared" si="5"/>
        <v>2023</v>
      </c>
      <c r="K31" s="20">
        <f t="shared" si="5"/>
        <v>2023</v>
      </c>
      <c r="L31" s="19">
        <f t="shared" si="5"/>
        <v>1980</v>
      </c>
      <c r="M31" s="18">
        <f t="shared" si="5"/>
        <v>1.3629</v>
      </c>
      <c r="N31" s="17">
        <f t="shared" si="5"/>
        <v>1.1990000000000001</v>
      </c>
      <c r="O31" s="16">
        <f t="shared" si="5"/>
        <v>104.63</v>
      </c>
      <c r="P31" s="15">
        <f t="shared" si="5"/>
        <v>1444.83</v>
      </c>
      <c r="Q31" s="15">
        <f t="shared" si="5"/>
        <v>1444.57</v>
      </c>
      <c r="R31" s="15">
        <f t="shared" si="5"/>
        <v>1639.7515527950311</v>
      </c>
      <c r="S31" s="14">
        <f t="shared" si="5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44228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44228</v>
      </c>
      <c r="C9" s="46">
        <v>1985.5</v>
      </c>
      <c r="D9" s="45">
        <v>1985.5</v>
      </c>
      <c r="E9" s="44">
        <f t="shared" ref="E9:E28" si="0">AVERAGE(C9:D9)</f>
        <v>1985.5</v>
      </c>
      <c r="F9" s="46">
        <v>1982.5</v>
      </c>
      <c r="G9" s="45">
        <v>1982.5</v>
      </c>
      <c r="H9" s="44">
        <f t="shared" ref="H9:H28" si="1">AVERAGE(F9:G9)</f>
        <v>1982.5</v>
      </c>
      <c r="I9" s="46">
        <v>2058.5</v>
      </c>
      <c r="J9" s="45">
        <v>2058.5</v>
      </c>
      <c r="K9" s="44">
        <f t="shared" ref="K9:K28" si="2">AVERAGE(I9:J9)</f>
        <v>2058.5</v>
      </c>
      <c r="L9" s="46">
        <v>2099.5</v>
      </c>
      <c r="M9" s="45">
        <v>2099.5</v>
      </c>
      <c r="N9" s="44">
        <f t="shared" ref="N9:N28" si="3">AVERAGE(L9:M9)</f>
        <v>2099.5</v>
      </c>
      <c r="O9" s="46">
        <v>2148.5</v>
      </c>
      <c r="P9" s="45">
        <v>2148.5</v>
      </c>
      <c r="Q9" s="44">
        <f t="shared" ref="Q9:Q28" si="4">AVERAGE(O9:P9)</f>
        <v>2148.5</v>
      </c>
      <c r="R9" s="52">
        <v>1985.5</v>
      </c>
      <c r="S9" s="51">
        <v>1.3704000000000001</v>
      </c>
      <c r="T9" s="53">
        <v>1.2075</v>
      </c>
      <c r="U9" s="50">
        <v>104.94</v>
      </c>
      <c r="V9" s="43">
        <v>1448.85</v>
      </c>
      <c r="W9" s="43">
        <v>1446.02</v>
      </c>
      <c r="X9" s="49">
        <f t="shared" ref="X9:X28" si="5">R9/T9</f>
        <v>1644.3064182194616</v>
      </c>
      <c r="Y9" s="48">
        <v>1.371</v>
      </c>
    </row>
    <row r="10" spans="1:25" x14ac:dyDescent="0.25">
      <c r="B10" s="47">
        <v>44229</v>
      </c>
      <c r="C10" s="46">
        <v>1958</v>
      </c>
      <c r="D10" s="45">
        <v>1958</v>
      </c>
      <c r="E10" s="44">
        <f t="shared" si="0"/>
        <v>1958</v>
      </c>
      <c r="F10" s="46">
        <v>1962.5</v>
      </c>
      <c r="G10" s="45">
        <v>1962.5</v>
      </c>
      <c r="H10" s="44">
        <f t="shared" si="1"/>
        <v>1962.5</v>
      </c>
      <c r="I10" s="46">
        <v>2042.5</v>
      </c>
      <c r="J10" s="45">
        <v>2042.5</v>
      </c>
      <c r="K10" s="44">
        <f t="shared" si="2"/>
        <v>2042.5</v>
      </c>
      <c r="L10" s="46">
        <v>2087</v>
      </c>
      <c r="M10" s="45">
        <v>2087</v>
      </c>
      <c r="N10" s="44">
        <f t="shared" si="3"/>
        <v>2087</v>
      </c>
      <c r="O10" s="46">
        <v>2136.5</v>
      </c>
      <c r="P10" s="45">
        <v>2136.5</v>
      </c>
      <c r="Q10" s="44">
        <f t="shared" si="4"/>
        <v>2136.5</v>
      </c>
      <c r="R10" s="52">
        <v>1958</v>
      </c>
      <c r="S10" s="51">
        <v>1.3665</v>
      </c>
      <c r="T10" s="51">
        <v>1.2038</v>
      </c>
      <c r="U10" s="50">
        <v>105.05</v>
      </c>
      <c r="V10" s="43">
        <v>1432.86</v>
      </c>
      <c r="W10" s="43">
        <v>1435.52</v>
      </c>
      <c r="X10" s="49">
        <f t="shared" si="5"/>
        <v>1626.5160325635488</v>
      </c>
      <c r="Y10" s="48">
        <v>1.3671</v>
      </c>
    </row>
    <row r="11" spans="1:25" x14ac:dyDescent="0.25">
      <c r="B11" s="47">
        <v>44230</v>
      </c>
      <c r="C11" s="46">
        <v>1973</v>
      </c>
      <c r="D11" s="45">
        <v>1973</v>
      </c>
      <c r="E11" s="44">
        <f t="shared" si="0"/>
        <v>1973</v>
      </c>
      <c r="F11" s="46">
        <v>1972</v>
      </c>
      <c r="G11" s="45">
        <v>1972</v>
      </c>
      <c r="H11" s="44">
        <f t="shared" si="1"/>
        <v>1972</v>
      </c>
      <c r="I11" s="46">
        <v>2054.5</v>
      </c>
      <c r="J11" s="45">
        <v>2054.5</v>
      </c>
      <c r="K11" s="44">
        <f t="shared" si="2"/>
        <v>2054.5</v>
      </c>
      <c r="L11" s="46">
        <v>2101.5</v>
      </c>
      <c r="M11" s="45">
        <v>2101.5</v>
      </c>
      <c r="N11" s="44">
        <f t="shared" si="3"/>
        <v>2101.5</v>
      </c>
      <c r="O11" s="46">
        <v>2150.5</v>
      </c>
      <c r="P11" s="45">
        <v>2150.5</v>
      </c>
      <c r="Q11" s="44">
        <f t="shared" si="4"/>
        <v>2150.5</v>
      </c>
      <c r="R11" s="52">
        <v>1973</v>
      </c>
      <c r="S11" s="51">
        <v>1.3629</v>
      </c>
      <c r="T11" s="51">
        <v>1.2011000000000001</v>
      </c>
      <c r="U11" s="50">
        <v>105.06</v>
      </c>
      <c r="V11" s="43">
        <v>1447.65</v>
      </c>
      <c r="W11" s="43">
        <v>1446.28</v>
      </c>
      <c r="X11" s="49">
        <f t="shared" si="5"/>
        <v>1642.6608941803347</v>
      </c>
      <c r="Y11" s="48">
        <v>1.3634999999999999</v>
      </c>
    </row>
    <row r="12" spans="1:25" x14ac:dyDescent="0.25">
      <c r="B12" s="47">
        <v>44231</v>
      </c>
      <c r="C12" s="46">
        <v>1979.5</v>
      </c>
      <c r="D12" s="45">
        <v>1979.5</v>
      </c>
      <c r="E12" s="44">
        <f t="shared" si="0"/>
        <v>1979.5</v>
      </c>
      <c r="F12" s="46">
        <v>1984</v>
      </c>
      <c r="G12" s="45">
        <v>1984</v>
      </c>
      <c r="H12" s="44">
        <f t="shared" si="1"/>
        <v>1984</v>
      </c>
      <c r="I12" s="46">
        <v>2067.5</v>
      </c>
      <c r="J12" s="45">
        <v>2067.5</v>
      </c>
      <c r="K12" s="44">
        <f t="shared" si="2"/>
        <v>2067.5</v>
      </c>
      <c r="L12" s="46">
        <v>2114.5</v>
      </c>
      <c r="M12" s="45">
        <v>2114.5</v>
      </c>
      <c r="N12" s="44">
        <f t="shared" si="3"/>
        <v>2114.5</v>
      </c>
      <c r="O12" s="46">
        <v>2163.5</v>
      </c>
      <c r="P12" s="45">
        <v>2163.5</v>
      </c>
      <c r="Q12" s="44">
        <f t="shared" si="4"/>
        <v>2163.5</v>
      </c>
      <c r="R12" s="52">
        <v>1979.5</v>
      </c>
      <c r="S12" s="51">
        <v>1.3665</v>
      </c>
      <c r="T12" s="51">
        <v>1.1993</v>
      </c>
      <c r="U12" s="50">
        <v>105.26</v>
      </c>
      <c r="V12" s="43">
        <v>1448.59</v>
      </c>
      <c r="W12" s="43">
        <v>1451.35</v>
      </c>
      <c r="X12" s="49">
        <f t="shared" si="5"/>
        <v>1650.5461519219543</v>
      </c>
      <c r="Y12" s="48">
        <v>1.367</v>
      </c>
    </row>
    <row r="13" spans="1:25" x14ac:dyDescent="0.25">
      <c r="B13" s="47">
        <v>44232</v>
      </c>
      <c r="C13" s="46">
        <v>2007.5</v>
      </c>
      <c r="D13" s="45">
        <v>2007.5</v>
      </c>
      <c r="E13" s="44">
        <f t="shared" si="0"/>
        <v>2007.5</v>
      </c>
      <c r="F13" s="46">
        <v>2012</v>
      </c>
      <c r="G13" s="45">
        <v>2012</v>
      </c>
      <c r="H13" s="44">
        <f t="shared" si="1"/>
        <v>2012</v>
      </c>
      <c r="I13" s="46">
        <v>2090</v>
      </c>
      <c r="J13" s="45">
        <v>2090</v>
      </c>
      <c r="K13" s="44">
        <f t="shared" si="2"/>
        <v>2090</v>
      </c>
      <c r="L13" s="46">
        <v>2132</v>
      </c>
      <c r="M13" s="45">
        <v>2132</v>
      </c>
      <c r="N13" s="44">
        <f t="shared" si="3"/>
        <v>2132</v>
      </c>
      <c r="O13" s="46">
        <v>2181</v>
      </c>
      <c r="P13" s="45">
        <v>2181</v>
      </c>
      <c r="Q13" s="44">
        <f t="shared" si="4"/>
        <v>2181</v>
      </c>
      <c r="R13" s="52">
        <v>2007.5</v>
      </c>
      <c r="S13" s="51">
        <v>1.3697999999999999</v>
      </c>
      <c r="T13" s="51">
        <v>1.1990000000000001</v>
      </c>
      <c r="U13" s="50">
        <v>105.69</v>
      </c>
      <c r="V13" s="43">
        <v>1465.54</v>
      </c>
      <c r="W13" s="43">
        <v>1468.29</v>
      </c>
      <c r="X13" s="49">
        <f t="shared" si="5"/>
        <v>1674.3119266055046</v>
      </c>
      <c r="Y13" s="48">
        <v>1.3703000000000001</v>
      </c>
    </row>
    <row r="14" spans="1:25" x14ac:dyDescent="0.25">
      <c r="B14" s="47">
        <v>44235</v>
      </c>
      <c r="C14" s="46">
        <v>2025.5</v>
      </c>
      <c r="D14" s="45">
        <v>2025.5</v>
      </c>
      <c r="E14" s="44">
        <f t="shared" si="0"/>
        <v>2025.5</v>
      </c>
      <c r="F14" s="46">
        <v>2027.5</v>
      </c>
      <c r="G14" s="45">
        <v>2027.5</v>
      </c>
      <c r="H14" s="44">
        <f t="shared" si="1"/>
        <v>2027.5</v>
      </c>
      <c r="I14" s="46">
        <v>2096.5</v>
      </c>
      <c r="J14" s="45">
        <v>2096.5</v>
      </c>
      <c r="K14" s="44">
        <f t="shared" si="2"/>
        <v>2096.5</v>
      </c>
      <c r="L14" s="46">
        <v>2138.5</v>
      </c>
      <c r="M14" s="45">
        <v>2138.5</v>
      </c>
      <c r="N14" s="44">
        <f t="shared" si="3"/>
        <v>2138.5</v>
      </c>
      <c r="O14" s="46">
        <v>2183.5</v>
      </c>
      <c r="P14" s="45">
        <v>2183.5</v>
      </c>
      <c r="Q14" s="44">
        <f t="shared" si="4"/>
        <v>2183.5</v>
      </c>
      <c r="R14" s="52">
        <v>2025.5</v>
      </c>
      <c r="S14" s="51">
        <v>1.369</v>
      </c>
      <c r="T14" s="51">
        <v>1.2027000000000001</v>
      </c>
      <c r="U14" s="50">
        <v>105.56</v>
      </c>
      <c r="V14" s="43">
        <v>1479.55</v>
      </c>
      <c r="W14" s="43">
        <v>1480.47</v>
      </c>
      <c r="X14" s="49">
        <f t="shared" si="5"/>
        <v>1684.1273800615281</v>
      </c>
      <c r="Y14" s="48">
        <v>1.3694999999999999</v>
      </c>
    </row>
    <row r="15" spans="1:25" x14ac:dyDescent="0.25">
      <c r="B15" s="47">
        <v>44236</v>
      </c>
      <c r="C15" s="46">
        <v>2045.5</v>
      </c>
      <c r="D15" s="45">
        <v>2045.5</v>
      </c>
      <c r="E15" s="44">
        <f t="shared" si="0"/>
        <v>2045.5</v>
      </c>
      <c r="F15" s="46">
        <v>2052</v>
      </c>
      <c r="G15" s="45">
        <v>2052</v>
      </c>
      <c r="H15" s="44">
        <f t="shared" si="1"/>
        <v>2052</v>
      </c>
      <c r="I15" s="46">
        <v>2115</v>
      </c>
      <c r="J15" s="45">
        <v>2115</v>
      </c>
      <c r="K15" s="44">
        <f t="shared" si="2"/>
        <v>2115</v>
      </c>
      <c r="L15" s="46">
        <v>2154</v>
      </c>
      <c r="M15" s="45">
        <v>2154</v>
      </c>
      <c r="N15" s="44">
        <f t="shared" si="3"/>
        <v>2154</v>
      </c>
      <c r="O15" s="46">
        <v>2197.5</v>
      </c>
      <c r="P15" s="45">
        <v>2197.5</v>
      </c>
      <c r="Q15" s="44">
        <f t="shared" si="4"/>
        <v>2197.5</v>
      </c>
      <c r="R15" s="52">
        <v>2045.5</v>
      </c>
      <c r="S15" s="51">
        <v>1.3777999999999999</v>
      </c>
      <c r="T15" s="51">
        <v>1.2099</v>
      </c>
      <c r="U15" s="50">
        <v>104.63</v>
      </c>
      <c r="V15" s="43">
        <v>1484.61</v>
      </c>
      <c r="W15" s="43">
        <v>1488.79</v>
      </c>
      <c r="X15" s="49">
        <f t="shared" si="5"/>
        <v>1690.6355897181586</v>
      </c>
      <c r="Y15" s="48">
        <v>1.3783000000000001</v>
      </c>
    </row>
    <row r="16" spans="1:25" x14ac:dyDescent="0.25">
      <c r="B16" s="47">
        <v>44237</v>
      </c>
      <c r="C16" s="46">
        <v>2070.5</v>
      </c>
      <c r="D16" s="45">
        <v>2070.5</v>
      </c>
      <c r="E16" s="44">
        <f t="shared" si="0"/>
        <v>2070.5</v>
      </c>
      <c r="F16" s="46">
        <v>2073</v>
      </c>
      <c r="G16" s="45">
        <v>2073</v>
      </c>
      <c r="H16" s="44">
        <f t="shared" si="1"/>
        <v>2073</v>
      </c>
      <c r="I16" s="46">
        <v>2128</v>
      </c>
      <c r="J16" s="45">
        <v>2128</v>
      </c>
      <c r="K16" s="44">
        <f t="shared" si="2"/>
        <v>2128</v>
      </c>
      <c r="L16" s="46">
        <v>2163</v>
      </c>
      <c r="M16" s="45">
        <v>2163</v>
      </c>
      <c r="N16" s="44">
        <f t="shared" si="3"/>
        <v>2163</v>
      </c>
      <c r="O16" s="46">
        <v>2200.5</v>
      </c>
      <c r="P16" s="45">
        <v>2200.5</v>
      </c>
      <c r="Q16" s="44">
        <f t="shared" si="4"/>
        <v>2200.5</v>
      </c>
      <c r="R16" s="52">
        <v>2070.5</v>
      </c>
      <c r="S16" s="51">
        <v>1.3835999999999999</v>
      </c>
      <c r="T16" s="51">
        <v>1.2117</v>
      </c>
      <c r="U16" s="50">
        <v>104.79</v>
      </c>
      <c r="V16" s="43">
        <v>1496.46</v>
      </c>
      <c r="W16" s="43">
        <v>1497.83</v>
      </c>
      <c r="X16" s="49">
        <f t="shared" si="5"/>
        <v>1708.756292811752</v>
      </c>
      <c r="Y16" s="48">
        <v>1.3839999999999999</v>
      </c>
    </row>
    <row r="17" spans="2:25" x14ac:dyDescent="0.25">
      <c r="B17" s="47">
        <v>44238</v>
      </c>
      <c r="C17" s="46">
        <v>2075.5</v>
      </c>
      <c r="D17" s="45">
        <v>2075.5</v>
      </c>
      <c r="E17" s="44">
        <f t="shared" si="0"/>
        <v>2075.5</v>
      </c>
      <c r="F17" s="46">
        <v>2080.5</v>
      </c>
      <c r="G17" s="45">
        <v>2080.5</v>
      </c>
      <c r="H17" s="44">
        <f t="shared" si="1"/>
        <v>2080.5</v>
      </c>
      <c r="I17" s="46">
        <v>2139.5</v>
      </c>
      <c r="J17" s="45">
        <v>2139.5</v>
      </c>
      <c r="K17" s="44">
        <f t="shared" si="2"/>
        <v>2139.5</v>
      </c>
      <c r="L17" s="46">
        <v>2173.5</v>
      </c>
      <c r="M17" s="45">
        <v>2173.5</v>
      </c>
      <c r="N17" s="44">
        <f t="shared" si="3"/>
        <v>2173.5</v>
      </c>
      <c r="O17" s="46">
        <v>2206</v>
      </c>
      <c r="P17" s="45">
        <v>2206</v>
      </c>
      <c r="Q17" s="44">
        <f t="shared" si="4"/>
        <v>2206</v>
      </c>
      <c r="R17" s="52">
        <v>2075.5</v>
      </c>
      <c r="S17" s="51">
        <v>1.3832</v>
      </c>
      <c r="T17" s="51">
        <v>1.2136</v>
      </c>
      <c r="U17" s="50">
        <v>104.71</v>
      </c>
      <c r="V17" s="43">
        <v>1500.51</v>
      </c>
      <c r="W17" s="43">
        <v>1503.69</v>
      </c>
      <c r="X17" s="49">
        <f t="shared" si="5"/>
        <v>1710.2010547132497</v>
      </c>
      <c r="Y17" s="48">
        <v>1.3835999999999999</v>
      </c>
    </row>
    <row r="18" spans="2:25" x14ac:dyDescent="0.25">
      <c r="B18" s="47">
        <v>44239</v>
      </c>
      <c r="C18" s="46">
        <v>2076</v>
      </c>
      <c r="D18" s="45">
        <v>2076</v>
      </c>
      <c r="E18" s="44">
        <f t="shared" si="0"/>
        <v>2076</v>
      </c>
      <c r="F18" s="46">
        <v>2081</v>
      </c>
      <c r="G18" s="45">
        <v>2081</v>
      </c>
      <c r="H18" s="44">
        <f t="shared" si="1"/>
        <v>2081</v>
      </c>
      <c r="I18" s="46">
        <v>2141.5</v>
      </c>
      <c r="J18" s="45">
        <v>2141.5</v>
      </c>
      <c r="K18" s="44">
        <f t="shared" si="2"/>
        <v>2141.5</v>
      </c>
      <c r="L18" s="46">
        <v>2173.5</v>
      </c>
      <c r="M18" s="45">
        <v>2173.5</v>
      </c>
      <c r="N18" s="44">
        <f t="shared" si="3"/>
        <v>2173.5</v>
      </c>
      <c r="O18" s="46">
        <v>2207.5</v>
      </c>
      <c r="P18" s="45">
        <v>2207.5</v>
      </c>
      <c r="Q18" s="44">
        <f t="shared" si="4"/>
        <v>2207.5</v>
      </c>
      <c r="R18" s="52">
        <v>2076</v>
      </c>
      <c r="S18" s="51">
        <v>1.3805000000000001</v>
      </c>
      <c r="T18" s="51">
        <v>1.2113</v>
      </c>
      <c r="U18" s="50">
        <v>104.99</v>
      </c>
      <c r="V18" s="43">
        <v>1503.8</v>
      </c>
      <c r="W18" s="43">
        <v>1506.99</v>
      </c>
      <c r="X18" s="49">
        <f t="shared" si="5"/>
        <v>1713.8611409229752</v>
      </c>
      <c r="Y18" s="48">
        <v>1.3809</v>
      </c>
    </row>
    <row r="19" spans="2:25" x14ac:dyDescent="0.25">
      <c r="B19" s="47">
        <v>44242</v>
      </c>
      <c r="C19" s="46">
        <v>2079</v>
      </c>
      <c r="D19" s="45">
        <v>2079</v>
      </c>
      <c r="E19" s="44">
        <f t="shared" si="0"/>
        <v>2079</v>
      </c>
      <c r="F19" s="46">
        <v>2082.5</v>
      </c>
      <c r="G19" s="45">
        <v>2082.5</v>
      </c>
      <c r="H19" s="44">
        <f t="shared" si="1"/>
        <v>2082.5</v>
      </c>
      <c r="I19" s="46">
        <v>2142.5</v>
      </c>
      <c r="J19" s="45">
        <v>2142.5</v>
      </c>
      <c r="K19" s="44">
        <f t="shared" si="2"/>
        <v>2142.5</v>
      </c>
      <c r="L19" s="46">
        <v>2175.5</v>
      </c>
      <c r="M19" s="45">
        <v>2175.5</v>
      </c>
      <c r="N19" s="44">
        <f t="shared" si="3"/>
        <v>2175.5</v>
      </c>
      <c r="O19" s="46">
        <v>2209.5</v>
      </c>
      <c r="P19" s="45">
        <v>2209.5</v>
      </c>
      <c r="Q19" s="44">
        <f t="shared" si="4"/>
        <v>2209.5</v>
      </c>
      <c r="R19" s="52">
        <v>2079</v>
      </c>
      <c r="S19" s="51">
        <v>1.3911</v>
      </c>
      <c r="T19" s="51">
        <v>1.2131000000000001</v>
      </c>
      <c r="U19" s="50">
        <v>105.31</v>
      </c>
      <c r="V19" s="43">
        <v>1494.5</v>
      </c>
      <c r="W19" s="43">
        <v>1496.59</v>
      </c>
      <c r="X19" s="49">
        <f t="shared" si="5"/>
        <v>1713.7911136757068</v>
      </c>
      <c r="Y19" s="48">
        <v>1.3915</v>
      </c>
    </row>
    <row r="20" spans="2:25" x14ac:dyDescent="0.25">
      <c r="B20" s="47">
        <v>44243</v>
      </c>
      <c r="C20" s="46">
        <v>2077</v>
      </c>
      <c r="D20" s="45">
        <v>2077</v>
      </c>
      <c r="E20" s="44">
        <f t="shared" si="0"/>
        <v>2077</v>
      </c>
      <c r="F20" s="46">
        <v>2086</v>
      </c>
      <c r="G20" s="45">
        <v>2086</v>
      </c>
      <c r="H20" s="44">
        <f t="shared" si="1"/>
        <v>2086</v>
      </c>
      <c r="I20" s="46">
        <v>2147</v>
      </c>
      <c r="J20" s="45">
        <v>2147</v>
      </c>
      <c r="K20" s="44">
        <f t="shared" si="2"/>
        <v>2147</v>
      </c>
      <c r="L20" s="46">
        <v>2180</v>
      </c>
      <c r="M20" s="45">
        <v>2180</v>
      </c>
      <c r="N20" s="44">
        <f t="shared" si="3"/>
        <v>2180</v>
      </c>
      <c r="O20" s="46">
        <v>2214</v>
      </c>
      <c r="P20" s="45">
        <v>2214</v>
      </c>
      <c r="Q20" s="44">
        <f t="shared" si="4"/>
        <v>2214</v>
      </c>
      <c r="R20" s="52">
        <v>2077</v>
      </c>
      <c r="S20" s="51">
        <v>1.3913</v>
      </c>
      <c r="T20" s="51">
        <v>1.2151000000000001</v>
      </c>
      <c r="U20" s="50">
        <v>105.54</v>
      </c>
      <c r="V20" s="43">
        <v>1492.85</v>
      </c>
      <c r="W20" s="43">
        <v>1498.78</v>
      </c>
      <c r="X20" s="49">
        <f t="shared" si="5"/>
        <v>1709.3243354456422</v>
      </c>
      <c r="Y20" s="48">
        <v>1.3917999999999999</v>
      </c>
    </row>
    <row r="21" spans="2:25" x14ac:dyDescent="0.25">
      <c r="B21" s="47">
        <v>44244</v>
      </c>
      <c r="C21" s="46">
        <v>2096.5</v>
      </c>
      <c r="D21" s="45">
        <v>2096.5</v>
      </c>
      <c r="E21" s="44">
        <f t="shared" si="0"/>
        <v>2096.5</v>
      </c>
      <c r="F21" s="46">
        <v>2103.5</v>
      </c>
      <c r="G21" s="45">
        <v>2103.5</v>
      </c>
      <c r="H21" s="44">
        <f t="shared" si="1"/>
        <v>2103.5</v>
      </c>
      <c r="I21" s="46">
        <v>2167.5</v>
      </c>
      <c r="J21" s="45">
        <v>2167.5</v>
      </c>
      <c r="K21" s="44">
        <f t="shared" si="2"/>
        <v>2167.5</v>
      </c>
      <c r="L21" s="46">
        <v>2200.5</v>
      </c>
      <c r="M21" s="45">
        <v>2200.5</v>
      </c>
      <c r="N21" s="44">
        <f t="shared" si="3"/>
        <v>2200.5</v>
      </c>
      <c r="O21" s="46">
        <v>2234.5</v>
      </c>
      <c r="P21" s="45">
        <v>2234.5</v>
      </c>
      <c r="Q21" s="44">
        <f t="shared" si="4"/>
        <v>2234.5</v>
      </c>
      <c r="R21" s="52">
        <v>2096.5</v>
      </c>
      <c r="S21" s="51">
        <v>1.3873</v>
      </c>
      <c r="T21" s="51">
        <v>1.2062999999999999</v>
      </c>
      <c r="U21" s="50">
        <v>106.03</v>
      </c>
      <c r="V21" s="43">
        <v>1511.21</v>
      </c>
      <c r="W21" s="43">
        <v>1515.82</v>
      </c>
      <c r="X21" s="49">
        <f t="shared" si="5"/>
        <v>1737.9590483296031</v>
      </c>
      <c r="Y21" s="48">
        <v>1.3876999999999999</v>
      </c>
    </row>
    <row r="22" spans="2:25" x14ac:dyDescent="0.25">
      <c r="B22" s="47">
        <v>44245</v>
      </c>
      <c r="C22" s="46">
        <v>2147</v>
      </c>
      <c r="D22" s="45">
        <v>2147</v>
      </c>
      <c r="E22" s="44">
        <f t="shared" si="0"/>
        <v>2147</v>
      </c>
      <c r="F22" s="46">
        <v>2161</v>
      </c>
      <c r="G22" s="45">
        <v>2161</v>
      </c>
      <c r="H22" s="44">
        <f t="shared" si="1"/>
        <v>2161</v>
      </c>
      <c r="I22" s="46">
        <v>2209.5</v>
      </c>
      <c r="J22" s="45">
        <v>2209.5</v>
      </c>
      <c r="K22" s="44">
        <f t="shared" si="2"/>
        <v>2209.5</v>
      </c>
      <c r="L22" s="46">
        <v>2234.5</v>
      </c>
      <c r="M22" s="45">
        <v>2234.5</v>
      </c>
      <c r="N22" s="44">
        <f t="shared" si="3"/>
        <v>2234.5</v>
      </c>
      <c r="O22" s="46">
        <v>2264.5</v>
      </c>
      <c r="P22" s="45">
        <v>2264.5</v>
      </c>
      <c r="Q22" s="44">
        <f t="shared" si="4"/>
        <v>2264.5</v>
      </c>
      <c r="R22" s="52">
        <v>2147</v>
      </c>
      <c r="S22" s="51">
        <v>1.3953</v>
      </c>
      <c r="T22" s="51">
        <v>1.2078</v>
      </c>
      <c r="U22" s="50">
        <v>105.71</v>
      </c>
      <c r="V22" s="43">
        <v>1538.74</v>
      </c>
      <c r="W22" s="43">
        <v>1548.33</v>
      </c>
      <c r="X22" s="49">
        <f t="shared" si="5"/>
        <v>1777.6121874482531</v>
      </c>
      <c r="Y22" s="48">
        <v>1.3956999999999999</v>
      </c>
    </row>
    <row r="23" spans="2:25" x14ac:dyDescent="0.25">
      <c r="B23" s="47">
        <v>44246</v>
      </c>
      <c r="C23" s="46">
        <v>2135</v>
      </c>
      <c r="D23" s="45">
        <v>2135</v>
      </c>
      <c r="E23" s="44">
        <f t="shared" si="0"/>
        <v>2135</v>
      </c>
      <c r="F23" s="46">
        <v>2150.5</v>
      </c>
      <c r="G23" s="45">
        <v>2150.5</v>
      </c>
      <c r="H23" s="44">
        <f t="shared" si="1"/>
        <v>2150.5</v>
      </c>
      <c r="I23" s="46">
        <v>2199.5</v>
      </c>
      <c r="J23" s="45">
        <v>2199.5</v>
      </c>
      <c r="K23" s="44">
        <f t="shared" si="2"/>
        <v>2199.5</v>
      </c>
      <c r="L23" s="46">
        <v>2222.5</v>
      </c>
      <c r="M23" s="45">
        <v>2222.5</v>
      </c>
      <c r="N23" s="44">
        <f t="shared" si="3"/>
        <v>2222.5</v>
      </c>
      <c r="O23" s="46">
        <v>2247.5</v>
      </c>
      <c r="P23" s="45">
        <v>2247.5</v>
      </c>
      <c r="Q23" s="44">
        <f t="shared" si="4"/>
        <v>2247.5</v>
      </c>
      <c r="R23" s="52">
        <v>2135</v>
      </c>
      <c r="S23" s="51">
        <v>1.4016999999999999</v>
      </c>
      <c r="T23" s="51">
        <v>1.2136</v>
      </c>
      <c r="U23" s="50">
        <v>105.27</v>
      </c>
      <c r="V23" s="43">
        <v>1523.15</v>
      </c>
      <c r="W23" s="43">
        <v>1533.77</v>
      </c>
      <c r="X23" s="49">
        <f t="shared" si="5"/>
        <v>1759.2287409360581</v>
      </c>
      <c r="Y23" s="48">
        <v>1.4020999999999999</v>
      </c>
    </row>
    <row r="24" spans="2:25" x14ac:dyDescent="0.25">
      <c r="B24" s="47">
        <v>44249</v>
      </c>
      <c r="C24" s="46">
        <v>2153.5</v>
      </c>
      <c r="D24" s="45">
        <v>2153.5</v>
      </c>
      <c r="E24" s="44">
        <f t="shared" si="0"/>
        <v>2153.5</v>
      </c>
      <c r="F24" s="46">
        <v>2161.5</v>
      </c>
      <c r="G24" s="45">
        <v>2161.5</v>
      </c>
      <c r="H24" s="44">
        <f t="shared" si="1"/>
        <v>2161.5</v>
      </c>
      <c r="I24" s="46">
        <v>2211</v>
      </c>
      <c r="J24" s="45">
        <v>2211</v>
      </c>
      <c r="K24" s="44">
        <f t="shared" si="2"/>
        <v>2211</v>
      </c>
      <c r="L24" s="46">
        <v>2233.5</v>
      </c>
      <c r="M24" s="45">
        <v>2233.5</v>
      </c>
      <c r="N24" s="44">
        <f t="shared" si="3"/>
        <v>2233.5</v>
      </c>
      <c r="O24" s="46">
        <v>2255.5</v>
      </c>
      <c r="P24" s="45">
        <v>2255.5</v>
      </c>
      <c r="Q24" s="44">
        <f t="shared" si="4"/>
        <v>2255.5</v>
      </c>
      <c r="R24" s="52">
        <v>2153.5</v>
      </c>
      <c r="S24" s="51">
        <v>1.4029</v>
      </c>
      <c r="T24" s="51">
        <v>1.2137</v>
      </c>
      <c r="U24" s="50">
        <v>105.55</v>
      </c>
      <c r="V24" s="43">
        <v>1535.03</v>
      </c>
      <c r="W24" s="43">
        <v>1540.3</v>
      </c>
      <c r="X24" s="49">
        <f t="shared" si="5"/>
        <v>1774.3264398121446</v>
      </c>
      <c r="Y24" s="48">
        <v>1.4033</v>
      </c>
    </row>
    <row r="25" spans="2:25" x14ac:dyDescent="0.25">
      <c r="B25" s="47">
        <v>44250</v>
      </c>
      <c r="C25" s="46">
        <v>2136.5</v>
      </c>
      <c r="D25" s="45">
        <v>2136.5</v>
      </c>
      <c r="E25" s="44">
        <f t="shared" si="0"/>
        <v>2136.5</v>
      </c>
      <c r="F25" s="46">
        <v>2148.5</v>
      </c>
      <c r="G25" s="45">
        <v>2148.5</v>
      </c>
      <c r="H25" s="44">
        <f t="shared" si="1"/>
        <v>2148.5</v>
      </c>
      <c r="I25" s="46">
        <v>2202.5</v>
      </c>
      <c r="J25" s="45">
        <v>2202.5</v>
      </c>
      <c r="K25" s="44">
        <f t="shared" si="2"/>
        <v>2202.5</v>
      </c>
      <c r="L25" s="46">
        <v>2224.5</v>
      </c>
      <c r="M25" s="45">
        <v>2224.5</v>
      </c>
      <c r="N25" s="44">
        <f t="shared" si="3"/>
        <v>2224.5</v>
      </c>
      <c r="O25" s="46">
        <v>2244.5</v>
      </c>
      <c r="P25" s="45">
        <v>2244.5</v>
      </c>
      <c r="Q25" s="44">
        <f t="shared" si="4"/>
        <v>2244.5</v>
      </c>
      <c r="R25" s="52">
        <v>2136.5</v>
      </c>
      <c r="S25" s="51">
        <v>1.4078999999999999</v>
      </c>
      <c r="T25" s="51">
        <v>1.2141999999999999</v>
      </c>
      <c r="U25" s="50">
        <v>105.33</v>
      </c>
      <c r="V25" s="43">
        <v>1517.51</v>
      </c>
      <c r="W25" s="43">
        <v>1525.6</v>
      </c>
      <c r="X25" s="49">
        <f t="shared" si="5"/>
        <v>1759.5947949267008</v>
      </c>
      <c r="Y25" s="48">
        <v>1.4083000000000001</v>
      </c>
    </row>
    <row r="26" spans="2:25" x14ac:dyDescent="0.25">
      <c r="B26" s="47">
        <v>44251</v>
      </c>
      <c r="C26" s="46">
        <v>2145.5</v>
      </c>
      <c r="D26" s="45">
        <v>2145.5</v>
      </c>
      <c r="E26" s="44">
        <f t="shared" si="0"/>
        <v>2145.5</v>
      </c>
      <c r="F26" s="46">
        <v>2157.5</v>
      </c>
      <c r="G26" s="45">
        <v>2157.5</v>
      </c>
      <c r="H26" s="44">
        <f t="shared" si="1"/>
        <v>2157.5</v>
      </c>
      <c r="I26" s="46">
        <v>2210.5</v>
      </c>
      <c r="J26" s="45">
        <v>2210.5</v>
      </c>
      <c r="K26" s="44">
        <f t="shared" si="2"/>
        <v>2210.5</v>
      </c>
      <c r="L26" s="46">
        <v>2233.5</v>
      </c>
      <c r="M26" s="45">
        <v>2233.5</v>
      </c>
      <c r="N26" s="44">
        <f t="shared" si="3"/>
        <v>2233.5</v>
      </c>
      <c r="O26" s="46">
        <v>2253</v>
      </c>
      <c r="P26" s="45">
        <v>2253</v>
      </c>
      <c r="Q26" s="44">
        <f t="shared" si="4"/>
        <v>2253</v>
      </c>
      <c r="R26" s="52">
        <v>2145.5</v>
      </c>
      <c r="S26" s="51">
        <v>1.4121999999999999</v>
      </c>
      <c r="T26" s="51">
        <v>1.2156</v>
      </c>
      <c r="U26" s="50">
        <v>105.89</v>
      </c>
      <c r="V26" s="43">
        <v>1519.26</v>
      </c>
      <c r="W26" s="43">
        <v>1527.22</v>
      </c>
      <c r="X26" s="49">
        <f t="shared" si="5"/>
        <v>1764.9720302731162</v>
      </c>
      <c r="Y26" s="48">
        <v>1.4127000000000001</v>
      </c>
    </row>
    <row r="27" spans="2:25" x14ac:dyDescent="0.25">
      <c r="B27" s="47">
        <v>44252</v>
      </c>
      <c r="C27" s="46">
        <v>2223</v>
      </c>
      <c r="D27" s="45">
        <v>2223</v>
      </c>
      <c r="E27" s="44">
        <f t="shared" si="0"/>
        <v>2223</v>
      </c>
      <c r="F27" s="46">
        <v>2227</v>
      </c>
      <c r="G27" s="45">
        <v>2227</v>
      </c>
      <c r="H27" s="44">
        <f t="shared" si="1"/>
        <v>2227</v>
      </c>
      <c r="I27" s="46">
        <v>2272.5</v>
      </c>
      <c r="J27" s="45">
        <v>2272.5</v>
      </c>
      <c r="K27" s="44">
        <f t="shared" si="2"/>
        <v>2272.5</v>
      </c>
      <c r="L27" s="46">
        <v>2289.5</v>
      </c>
      <c r="M27" s="45">
        <v>2289.5</v>
      </c>
      <c r="N27" s="44">
        <f t="shared" si="3"/>
        <v>2289.5</v>
      </c>
      <c r="O27" s="46">
        <v>2302.5</v>
      </c>
      <c r="P27" s="45">
        <v>2302.5</v>
      </c>
      <c r="Q27" s="44">
        <f t="shared" si="4"/>
        <v>2302.5</v>
      </c>
      <c r="R27" s="52">
        <v>2223</v>
      </c>
      <c r="S27" s="51">
        <v>1.4142999999999999</v>
      </c>
      <c r="T27" s="51">
        <v>1.2226999999999999</v>
      </c>
      <c r="U27" s="50">
        <v>106.17</v>
      </c>
      <c r="V27" s="43">
        <v>1571.8</v>
      </c>
      <c r="W27" s="43">
        <v>1574.07</v>
      </c>
      <c r="X27" s="49">
        <f t="shared" si="5"/>
        <v>1818.1074670810503</v>
      </c>
      <c r="Y27" s="48">
        <v>1.4148000000000001</v>
      </c>
    </row>
    <row r="28" spans="2:25" x14ac:dyDescent="0.25">
      <c r="B28" s="47">
        <v>44253</v>
      </c>
      <c r="C28" s="46">
        <v>2202.5</v>
      </c>
      <c r="D28" s="45">
        <v>2202.5</v>
      </c>
      <c r="E28" s="44">
        <f t="shared" si="0"/>
        <v>2202.5</v>
      </c>
      <c r="F28" s="46">
        <v>2202.5</v>
      </c>
      <c r="G28" s="45">
        <v>2202.5</v>
      </c>
      <c r="H28" s="44">
        <f t="shared" si="1"/>
        <v>2202.5</v>
      </c>
      <c r="I28" s="46">
        <v>2250.5</v>
      </c>
      <c r="J28" s="45">
        <v>2250.5</v>
      </c>
      <c r="K28" s="44">
        <f t="shared" si="2"/>
        <v>2250.5</v>
      </c>
      <c r="L28" s="46">
        <v>2262.5</v>
      </c>
      <c r="M28" s="45">
        <v>2262.5</v>
      </c>
      <c r="N28" s="44">
        <f t="shared" si="3"/>
        <v>2262.5</v>
      </c>
      <c r="O28" s="46">
        <v>2276</v>
      </c>
      <c r="P28" s="45">
        <v>2276</v>
      </c>
      <c r="Q28" s="44">
        <f t="shared" si="4"/>
        <v>2276</v>
      </c>
      <c r="R28" s="52">
        <v>2202.5</v>
      </c>
      <c r="S28" s="51">
        <v>1.3944000000000001</v>
      </c>
      <c r="T28" s="51">
        <v>1.2116</v>
      </c>
      <c r="U28" s="50">
        <v>106.25</v>
      </c>
      <c r="V28" s="43">
        <v>1579.53</v>
      </c>
      <c r="W28" s="43">
        <v>1578.97</v>
      </c>
      <c r="X28" s="49">
        <f t="shared" si="5"/>
        <v>1817.8441729943875</v>
      </c>
      <c r="Y28" s="48">
        <v>1.3949</v>
      </c>
    </row>
    <row r="29" spans="2:25" s="10" customFormat="1" x14ac:dyDescent="0.25">
      <c r="B29" s="42" t="s">
        <v>11</v>
      </c>
      <c r="C29" s="41">
        <f>ROUND(AVERAGE(C9:C28),2)</f>
        <v>2079.6</v>
      </c>
      <c r="D29" s="40">
        <f>ROUND(AVERAGE(D9:D28),2)</f>
        <v>2079.6</v>
      </c>
      <c r="E29" s="39">
        <f>ROUND(AVERAGE(C29:D29),2)</f>
        <v>2079.6</v>
      </c>
      <c r="F29" s="41">
        <f>ROUND(AVERAGE(F9:F28),2)</f>
        <v>2085.38</v>
      </c>
      <c r="G29" s="40">
        <f>ROUND(AVERAGE(G9:G28),2)</f>
        <v>2085.38</v>
      </c>
      <c r="H29" s="39">
        <f>ROUND(AVERAGE(F29:G29),2)</f>
        <v>2085.38</v>
      </c>
      <c r="I29" s="41">
        <f>ROUND(AVERAGE(I9:I28),2)</f>
        <v>2147.33</v>
      </c>
      <c r="J29" s="40">
        <f>ROUND(AVERAGE(J9:J28),2)</f>
        <v>2147.33</v>
      </c>
      <c r="K29" s="39">
        <f>ROUND(AVERAGE(I29:J29),2)</f>
        <v>2147.33</v>
      </c>
      <c r="L29" s="41">
        <f>ROUND(AVERAGE(L9:L28),2)</f>
        <v>2179.6799999999998</v>
      </c>
      <c r="M29" s="40">
        <f>ROUND(AVERAGE(M9:M28),2)</f>
        <v>2179.6799999999998</v>
      </c>
      <c r="N29" s="39">
        <f>ROUND(AVERAGE(L29:M29),2)</f>
        <v>2179.6799999999998</v>
      </c>
      <c r="O29" s="41">
        <f>ROUND(AVERAGE(O9:O28),2)</f>
        <v>2213.83</v>
      </c>
      <c r="P29" s="40">
        <f>ROUND(AVERAGE(P9:P28),2)</f>
        <v>2213.83</v>
      </c>
      <c r="Q29" s="39">
        <f>ROUND(AVERAGE(O29:P29),2)</f>
        <v>2213.83</v>
      </c>
      <c r="R29" s="38">
        <f>ROUND(AVERAGE(R9:R28),2)</f>
        <v>2079.6</v>
      </c>
      <c r="S29" s="37">
        <f>ROUND(AVERAGE(S9:S28),4)</f>
        <v>1.3864000000000001</v>
      </c>
      <c r="T29" s="36">
        <f>ROUND(AVERAGE(T9:T28),4)</f>
        <v>1.2097</v>
      </c>
      <c r="U29" s="175">
        <f>ROUND(AVERAGE(U9:U28),2)</f>
        <v>105.39</v>
      </c>
      <c r="V29" s="35">
        <f>AVERAGE(V9:V28)</f>
        <v>1499.6</v>
      </c>
      <c r="W29" s="35">
        <f>AVERAGE(W9:W28)</f>
        <v>1503.2339999999999</v>
      </c>
      <c r="X29" s="35">
        <f>AVERAGE(X9:X28)</f>
        <v>1718.9341606320563</v>
      </c>
      <c r="Y29" s="34">
        <f>AVERAGE(Y9:Y28)</f>
        <v>1.3869000000000002</v>
      </c>
    </row>
    <row r="30" spans="2:25" s="5" customFormat="1" x14ac:dyDescent="0.25">
      <c r="B30" s="33" t="s">
        <v>12</v>
      </c>
      <c r="C30" s="32">
        <f t="shared" ref="C30:Y30" si="6">MAX(C9:C28)</f>
        <v>2223</v>
      </c>
      <c r="D30" s="31">
        <f t="shared" si="6"/>
        <v>2223</v>
      </c>
      <c r="E30" s="30">
        <f t="shared" si="6"/>
        <v>2223</v>
      </c>
      <c r="F30" s="32">
        <f t="shared" si="6"/>
        <v>2227</v>
      </c>
      <c r="G30" s="31">
        <f t="shared" si="6"/>
        <v>2227</v>
      </c>
      <c r="H30" s="30">
        <f t="shared" si="6"/>
        <v>2227</v>
      </c>
      <c r="I30" s="32">
        <f t="shared" si="6"/>
        <v>2272.5</v>
      </c>
      <c r="J30" s="31">
        <f t="shared" si="6"/>
        <v>2272.5</v>
      </c>
      <c r="K30" s="30">
        <f t="shared" si="6"/>
        <v>2272.5</v>
      </c>
      <c r="L30" s="32">
        <f t="shared" si="6"/>
        <v>2289.5</v>
      </c>
      <c r="M30" s="31">
        <f t="shared" si="6"/>
        <v>2289.5</v>
      </c>
      <c r="N30" s="30">
        <f t="shared" si="6"/>
        <v>2289.5</v>
      </c>
      <c r="O30" s="32">
        <f t="shared" si="6"/>
        <v>2302.5</v>
      </c>
      <c r="P30" s="31">
        <f t="shared" si="6"/>
        <v>2302.5</v>
      </c>
      <c r="Q30" s="30">
        <f t="shared" si="6"/>
        <v>2302.5</v>
      </c>
      <c r="R30" s="29">
        <f t="shared" si="6"/>
        <v>2223</v>
      </c>
      <c r="S30" s="28">
        <f t="shared" si="6"/>
        <v>1.4142999999999999</v>
      </c>
      <c r="T30" s="27">
        <f t="shared" si="6"/>
        <v>1.2226999999999999</v>
      </c>
      <c r="U30" s="26">
        <f t="shared" si="6"/>
        <v>106.25</v>
      </c>
      <c r="V30" s="25">
        <f t="shared" si="6"/>
        <v>1579.53</v>
      </c>
      <c r="W30" s="25">
        <f t="shared" si="6"/>
        <v>1578.97</v>
      </c>
      <c r="X30" s="25">
        <f t="shared" si="6"/>
        <v>1818.1074670810503</v>
      </c>
      <c r="Y30" s="24">
        <f t="shared" si="6"/>
        <v>1.4148000000000001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1958</v>
      </c>
      <c r="D31" s="21">
        <f t="shared" si="7"/>
        <v>1958</v>
      </c>
      <c r="E31" s="20">
        <f t="shared" si="7"/>
        <v>1958</v>
      </c>
      <c r="F31" s="22">
        <f t="shared" si="7"/>
        <v>1962.5</v>
      </c>
      <c r="G31" s="21">
        <f t="shared" si="7"/>
        <v>1962.5</v>
      </c>
      <c r="H31" s="20">
        <f t="shared" si="7"/>
        <v>1962.5</v>
      </c>
      <c r="I31" s="22">
        <f t="shared" si="7"/>
        <v>2042.5</v>
      </c>
      <c r="J31" s="21">
        <f t="shared" si="7"/>
        <v>2042.5</v>
      </c>
      <c r="K31" s="20">
        <f t="shared" si="7"/>
        <v>2042.5</v>
      </c>
      <c r="L31" s="22">
        <f t="shared" si="7"/>
        <v>2087</v>
      </c>
      <c r="M31" s="21">
        <f t="shared" si="7"/>
        <v>2087</v>
      </c>
      <c r="N31" s="20">
        <f t="shared" si="7"/>
        <v>2087</v>
      </c>
      <c r="O31" s="22">
        <f t="shared" si="7"/>
        <v>2136.5</v>
      </c>
      <c r="P31" s="21">
        <f t="shared" si="7"/>
        <v>2136.5</v>
      </c>
      <c r="Q31" s="20">
        <f t="shared" si="7"/>
        <v>2136.5</v>
      </c>
      <c r="R31" s="19">
        <f t="shared" si="7"/>
        <v>1958</v>
      </c>
      <c r="S31" s="18">
        <f t="shared" si="7"/>
        <v>1.3629</v>
      </c>
      <c r="T31" s="17">
        <f t="shared" si="7"/>
        <v>1.1990000000000001</v>
      </c>
      <c r="U31" s="16">
        <f t="shared" si="7"/>
        <v>104.63</v>
      </c>
      <c r="V31" s="15">
        <f t="shared" si="7"/>
        <v>1432.86</v>
      </c>
      <c r="W31" s="15">
        <f t="shared" si="7"/>
        <v>1435.52</v>
      </c>
      <c r="X31" s="15">
        <f t="shared" si="7"/>
        <v>1626.5160325635488</v>
      </c>
      <c r="Y31" s="14">
        <f t="shared" si="7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44228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44228</v>
      </c>
      <c r="C9" s="46">
        <v>2548.5</v>
      </c>
      <c r="D9" s="45">
        <v>2548.5</v>
      </c>
      <c r="E9" s="44">
        <f t="shared" ref="E9:E28" si="0">AVERAGE(C9:D9)</f>
        <v>2548.5</v>
      </c>
      <c r="F9" s="46">
        <v>2573.5</v>
      </c>
      <c r="G9" s="45">
        <v>2573.5</v>
      </c>
      <c r="H9" s="44">
        <f t="shared" ref="H9:H28" si="1">AVERAGE(F9:G9)</f>
        <v>2573.5</v>
      </c>
      <c r="I9" s="46">
        <v>2607.5</v>
      </c>
      <c r="J9" s="45">
        <v>2607.5</v>
      </c>
      <c r="K9" s="44">
        <f t="shared" ref="K9:K28" si="2">AVERAGE(I9:J9)</f>
        <v>2607.5</v>
      </c>
      <c r="L9" s="46">
        <v>2597.5</v>
      </c>
      <c r="M9" s="45">
        <v>2597.5</v>
      </c>
      <c r="N9" s="44">
        <f t="shared" ref="N9:N28" si="3">AVERAGE(L9:M9)</f>
        <v>2597.5</v>
      </c>
      <c r="O9" s="46">
        <v>2592.5</v>
      </c>
      <c r="P9" s="45">
        <v>2592.5</v>
      </c>
      <c r="Q9" s="44">
        <f t="shared" ref="Q9:Q28" si="4">AVERAGE(O9:P9)</f>
        <v>2592.5</v>
      </c>
      <c r="R9" s="52">
        <v>2548.5</v>
      </c>
      <c r="S9" s="51">
        <v>1.3704000000000001</v>
      </c>
      <c r="T9" s="53">
        <v>1.2075</v>
      </c>
      <c r="U9" s="50">
        <v>104.94</v>
      </c>
      <c r="V9" s="43">
        <v>1859.68</v>
      </c>
      <c r="W9" s="43">
        <v>1877.1</v>
      </c>
      <c r="X9" s="49">
        <f t="shared" ref="X9:X28" si="5">R9/T9</f>
        <v>2110.5590062111801</v>
      </c>
      <c r="Y9" s="48">
        <v>1.371</v>
      </c>
    </row>
    <row r="10" spans="1:25" x14ac:dyDescent="0.25">
      <c r="B10" s="47">
        <v>44229</v>
      </c>
      <c r="C10" s="46">
        <v>2539</v>
      </c>
      <c r="D10" s="45">
        <v>2539</v>
      </c>
      <c r="E10" s="44">
        <f t="shared" si="0"/>
        <v>2539</v>
      </c>
      <c r="F10" s="46">
        <v>2562.5</v>
      </c>
      <c r="G10" s="45">
        <v>2562.5</v>
      </c>
      <c r="H10" s="44">
        <f t="shared" si="1"/>
        <v>2562.5</v>
      </c>
      <c r="I10" s="46">
        <v>2600.5</v>
      </c>
      <c r="J10" s="45">
        <v>2600.5</v>
      </c>
      <c r="K10" s="44">
        <f t="shared" si="2"/>
        <v>2600.5</v>
      </c>
      <c r="L10" s="46">
        <v>2590.5</v>
      </c>
      <c r="M10" s="45">
        <v>2590.5</v>
      </c>
      <c r="N10" s="44">
        <f t="shared" si="3"/>
        <v>2590.5</v>
      </c>
      <c r="O10" s="46">
        <v>2585.5</v>
      </c>
      <c r="P10" s="45">
        <v>2585.5</v>
      </c>
      <c r="Q10" s="44">
        <f t="shared" si="4"/>
        <v>2585.5</v>
      </c>
      <c r="R10" s="52">
        <v>2539</v>
      </c>
      <c r="S10" s="51">
        <v>1.3665</v>
      </c>
      <c r="T10" s="51">
        <v>1.2038</v>
      </c>
      <c r="U10" s="50">
        <v>105.05</v>
      </c>
      <c r="V10" s="43">
        <v>1858.03</v>
      </c>
      <c r="W10" s="43">
        <v>1874.41</v>
      </c>
      <c r="X10" s="49">
        <f t="shared" si="5"/>
        <v>2109.154344575511</v>
      </c>
      <c r="Y10" s="48">
        <v>1.3671</v>
      </c>
    </row>
    <row r="11" spans="1:25" x14ac:dyDescent="0.25">
      <c r="B11" s="47">
        <v>44230</v>
      </c>
      <c r="C11" s="46">
        <v>2585</v>
      </c>
      <c r="D11" s="45">
        <v>2585</v>
      </c>
      <c r="E11" s="44">
        <f t="shared" si="0"/>
        <v>2585</v>
      </c>
      <c r="F11" s="46">
        <v>2607.5</v>
      </c>
      <c r="G11" s="45">
        <v>2607.5</v>
      </c>
      <c r="H11" s="44">
        <f t="shared" si="1"/>
        <v>2607.5</v>
      </c>
      <c r="I11" s="46">
        <v>2648</v>
      </c>
      <c r="J11" s="45">
        <v>2648</v>
      </c>
      <c r="K11" s="44">
        <f t="shared" si="2"/>
        <v>2648</v>
      </c>
      <c r="L11" s="46">
        <v>2638</v>
      </c>
      <c r="M11" s="45">
        <v>2638</v>
      </c>
      <c r="N11" s="44">
        <f t="shared" si="3"/>
        <v>2638</v>
      </c>
      <c r="O11" s="46">
        <v>2633</v>
      </c>
      <c r="P11" s="45">
        <v>2633</v>
      </c>
      <c r="Q11" s="44">
        <f t="shared" si="4"/>
        <v>2633</v>
      </c>
      <c r="R11" s="52">
        <v>2585</v>
      </c>
      <c r="S11" s="51">
        <v>1.3629</v>
      </c>
      <c r="T11" s="51">
        <v>1.2011000000000001</v>
      </c>
      <c r="U11" s="50">
        <v>105.06</v>
      </c>
      <c r="V11" s="43">
        <v>1896.69</v>
      </c>
      <c r="W11" s="43">
        <v>1912.36</v>
      </c>
      <c r="X11" s="49">
        <f t="shared" si="5"/>
        <v>2152.193822329531</v>
      </c>
      <c r="Y11" s="48">
        <v>1.3634999999999999</v>
      </c>
    </row>
    <row r="12" spans="1:25" x14ac:dyDescent="0.25">
      <c r="B12" s="47">
        <v>44231</v>
      </c>
      <c r="C12" s="46">
        <v>2600</v>
      </c>
      <c r="D12" s="45">
        <v>2600</v>
      </c>
      <c r="E12" s="44">
        <f t="shared" si="0"/>
        <v>2600</v>
      </c>
      <c r="F12" s="46">
        <v>2621</v>
      </c>
      <c r="G12" s="45">
        <v>2621</v>
      </c>
      <c r="H12" s="44">
        <f t="shared" si="1"/>
        <v>2621</v>
      </c>
      <c r="I12" s="46">
        <v>2660.5</v>
      </c>
      <c r="J12" s="45">
        <v>2660.5</v>
      </c>
      <c r="K12" s="44">
        <f t="shared" si="2"/>
        <v>2660.5</v>
      </c>
      <c r="L12" s="46">
        <v>2650.5</v>
      </c>
      <c r="M12" s="45">
        <v>2650.5</v>
      </c>
      <c r="N12" s="44">
        <f t="shared" si="3"/>
        <v>2650.5</v>
      </c>
      <c r="O12" s="46">
        <v>2645.5</v>
      </c>
      <c r="P12" s="45">
        <v>2645.5</v>
      </c>
      <c r="Q12" s="44">
        <f t="shared" si="4"/>
        <v>2645.5</v>
      </c>
      <c r="R12" s="52">
        <v>2600</v>
      </c>
      <c r="S12" s="51">
        <v>1.3665</v>
      </c>
      <c r="T12" s="51">
        <v>1.1993</v>
      </c>
      <c r="U12" s="50">
        <v>105.26</v>
      </c>
      <c r="V12" s="43">
        <v>1902.67</v>
      </c>
      <c r="W12" s="43">
        <v>1917.34</v>
      </c>
      <c r="X12" s="49">
        <f t="shared" si="5"/>
        <v>2167.9312932543985</v>
      </c>
      <c r="Y12" s="48">
        <v>1.367</v>
      </c>
    </row>
    <row r="13" spans="1:25" x14ac:dyDescent="0.25">
      <c r="B13" s="47">
        <v>44232</v>
      </c>
      <c r="C13" s="46">
        <v>2636.5</v>
      </c>
      <c r="D13" s="45">
        <v>2636.5</v>
      </c>
      <c r="E13" s="44">
        <f t="shared" si="0"/>
        <v>2636.5</v>
      </c>
      <c r="F13" s="46">
        <v>2655.5</v>
      </c>
      <c r="G13" s="45">
        <v>2655.5</v>
      </c>
      <c r="H13" s="44">
        <f t="shared" si="1"/>
        <v>2655.5</v>
      </c>
      <c r="I13" s="46">
        <v>2693</v>
      </c>
      <c r="J13" s="45">
        <v>2693</v>
      </c>
      <c r="K13" s="44">
        <f t="shared" si="2"/>
        <v>2693</v>
      </c>
      <c r="L13" s="46">
        <v>2683</v>
      </c>
      <c r="M13" s="45">
        <v>2683</v>
      </c>
      <c r="N13" s="44">
        <f t="shared" si="3"/>
        <v>2683</v>
      </c>
      <c r="O13" s="46">
        <v>2678</v>
      </c>
      <c r="P13" s="45">
        <v>2678</v>
      </c>
      <c r="Q13" s="44">
        <f t="shared" si="4"/>
        <v>2678</v>
      </c>
      <c r="R13" s="52">
        <v>2636.5</v>
      </c>
      <c r="S13" s="51">
        <v>1.3697999999999999</v>
      </c>
      <c r="T13" s="51">
        <v>1.1990000000000001</v>
      </c>
      <c r="U13" s="50">
        <v>105.69</v>
      </c>
      <c r="V13" s="43">
        <v>1924.73</v>
      </c>
      <c r="W13" s="43">
        <v>1937.9</v>
      </c>
      <c r="X13" s="49">
        <f t="shared" si="5"/>
        <v>2198.9157631359467</v>
      </c>
      <c r="Y13" s="48">
        <v>1.3703000000000001</v>
      </c>
    </row>
    <row r="14" spans="1:25" x14ac:dyDescent="0.25">
      <c r="B14" s="47">
        <v>44235</v>
      </c>
      <c r="C14" s="46">
        <v>2640.5</v>
      </c>
      <c r="D14" s="45">
        <v>2640.5</v>
      </c>
      <c r="E14" s="44">
        <f t="shared" si="0"/>
        <v>2640.5</v>
      </c>
      <c r="F14" s="46">
        <v>2661.5</v>
      </c>
      <c r="G14" s="45">
        <v>2661.5</v>
      </c>
      <c r="H14" s="44">
        <f t="shared" si="1"/>
        <v>2661.5</v>
      </c>
      <c r="I14" s="46">
        <v>2696.5</v>
      </c>
      <c r="J14" s="45">
        <v>2696.5</v>
      </c>
      <c r="K14" s="44">
        <f t="shared" si="2"/>
        <v>2696.5</v>
      </c>
      <c r="L14" s="46">
        <v>2686.5</v>
      </c>
      <c r="M14" s="45">
        <v>2686.5</v>
      </c>
      <c r="N14" s="44">
        <f t="shared" si="3"/>
        <v>2686.5</v>
      </c>
      <c r="O14" s="46">
        <v>2681.5</v>
      </c>
      <c r="P14" s="45">
        <v>2681.5</v>
      </c>
      <c r="Q14" s="44">
        <f t="shared" si="4"/>
        <v>2681.5</v>
      </c>
      <c r="R14" s="52">
        <v>2640.5</v>
      </c>
      <c r="S14" s="51">
        <v>1.369</v>
      </c>
      <c r="T14" s="51">
        <v>1.2027000000000001</v>
      </c>
      <c r="U14" s="50">
        <v>105.56</v>
      </c>
      <c r="V14" s="43">
        <v>1928.78</v>
      </c>
      <c r="W14" s="43">
        <v>1943.41</v>
      </c>
      <c r="X14" s="49">
        <f t="shared" si="5"/>
        <v>2195.4768437681882</v>
      </c>
      <c r="Y14" s="48">
        <v>1.3694999999999999</v>
      </c>
    </row>
    <row r="15" spans="1:25" x14ac:dyDescent="0.25">
      <c r="B15" s="47">
        <v>44236</v>
      </c>
      <c r="C15" s="46">
        <v>2662.5</v>
      </c>
      <c r="D15" s="45">
        <v>2662.5</v>
      </c>
      <c r="E15" s="44">
        <f t="shared" si="0"/>
        <v>2662.5</v>
      </c>
      <c r="F15" s="46">
        <v>2683</v>
      </c>
      <c r="G15" s="45">
        <v>2683</v>
      </c>
      <c r="H15" s="44">
        <f t="shared" si="1"/>
        <v>2683</v>
      </c>
      <c r="I15" s="46">
        <v>2711.5</v>
      </c>
      <c r="J15" s="45">
        <v>2711.5</v>
      </c>
      <c r="K15" s="44">
        <f t="shared" si="2"/>
        <v>2711.5</v>
      </c>
      <c r="L15" s="46">
        <v>2701.5</v>
      </c>
      <c r="M15" s="45">
        <v>2701.5</v>
      </c>
      <c r="N15" s="44">
        <f t="shared" si="3"/>
        <v>2701.5</v>
      </c>
      <c r="O15" s="46">
        <v>2696.5</v>
      </c>
      <c r="P15" s="45">
        <v>2696.5</v>
      </c>
      <c r="Q15" s="44">
        <f t="shared" si="4"/>
        <v>2696.5</v>
      </c>
      <c r="R15" s="52">
        <v>2662.5</v>
      </c>
      <c r="S15" s="51">
        <v>1.3777999999999999</v>
      </c>
      <c r="T15" s="51">
        <v>1.2099</v>
      </c>
      <c r="U15" s="50">
        <v>104.63</v>
      </c>
      <c r="V15" s="43">
        <v>1932.43</v>
      </c>
      <c r="W15" s="43">
        <v>1946.6</v>
      </c>
      <c r="X15" s="49">
        <f t="shared" si="5"/>
        <v>2200.5950905033474</v>
      </c>
      <c r="Y15" s="48">
        <v>1.3783000000000001</v>
      </c>
    </row>
    <row r="16" spans="1:25" x14ac:dyDescent="0.25">
      <c r="B16" s="47">
        <v>44237</v>
      </c>
      <c r="C16" s="46">
        <v>2702</v>
      </c>
      <c r="D16" s="45">
        <v>2702</v>
      </c>
      <c r="E16" s="44">
        <f t="shared" si="0"/>
        <v>2702</v>
      </c>
      <c r="F16" s="46">
        <v>2722</v>
      </c>
      <c r="G16" s="45">
        <v>2722</v>
      </c>
      <c r="H16" s="44">
        <f t="shared" si="1"/>
        <v>2722</v>
      </c>
      <c r="I16" s="46">
        <v>2747</v>
      </c>
      <c r="J16" s="45">
        <v>2747</v>
      </c>
      <c r="K16" s="44">
        <f t="shared" si="2"/>
        <v>2747</v>
      </c>
      <c r="L16" s="46">
        <v>2737</v>
      </c>
      <c r="M16" s="45">
        <v>2737</v>
      </c>
      <c r="N16" s="44">
        <f t="shared" si="3"/>
        <v>2737</v>
      </c>
      <c r="O16" s="46">
        <v>2732</v>
      </c>
      <c r="P16" s="45">
        <v>2732</v>
      </c>
      <c r="Q16" s="44">
        <f t="shared" si="4"/>
        <v>2732</v>
      </c>
      <c r="R16" s="52">
        <v>2702</v>
      </c>
      <c r="S16" s="51">
        <v>1.3835999999999999</v>
      </c>
      <c r="T16" s="51">
        <v>1.2117</v>
      </c>
      <c r="U16" s="50">
        <v>104.79</v>
      </c>
      <c r="V16" s="43">
        <v>1952.88</v>
      </c>
      <c r="W16" s="43">
        <v>1966.76</v>
      </c>
      <c r="X16" s="49">
        <f t="shared" si="5"/>
        <v>2229.9248989023686</v>
      </c>
      <c r="Y16" s="48">
        <v>1.3839999999999999</v>
      </c>
    </row>
    <row r="17" spans="2:25" x14ac:dyDescent="0.25">
      <c r="B17" s="47">
        <v>44238</v>
      </c>
      <c r="C17" s="46">
        <v>2726</v>
      </c>
      <c r="D17" s="45">
        <v>2726</v>
      </c>
      <c r="E17" s="44">
        <f t="shared" si="0"/>
        <v>2726</v>
      </c>
      <c r="F17" s="46">
        <v>2746.5</v>
      </c>
      <c r="G17" s="45">
        <v>2746.5</v>
      </c>
      <c r="H17" s="44">
        <f t="shared" si="1"/>
        <v>2746.5</v>
      </c>
      <c r="I17" s="46">
        <v>2769</v>
      </c>
      <c r="J17" s="45">
        <v>2769</v>
      </c>
      <c r="K17" s="44">
        <f t="shared" si="2"/>
        <v>2769</v>
      </c>
      <c r="L17" s="46">
        <v>2759</v>
      </c>
      <c r="M17" s="45">
        <v>2759</v>
      </c>
      <c r="N17" s="44">
        <f t="shared" si="3"/>
        <v>2759</v>
      </c>
      <c r="O17" s="46">
        <v>2754</v>
      </c>
      <c r="P17" s="45">
        <v>2754</v>
      </c>
      <c r="Q17" s="44">
        <f t="shared" si="4"/>
        <v>2754</v>
      </c>
      <c r="R17" s="52">
        <v>2726</v>
      </c>
      <c r="S17" s="51">
        <v>1.3832</v>
      </c>
      <c r="T17" s="51">
        <v>1.2136</v>
      </c>
      <c r="U17" s="50">
        <v>104.71</v>
      </c>
      <c r="V17" s="43">
        <v>1970.79</v>
      </c>
      <c r="W17" s="43">
        <v>1985.04</v>
      </c>
      <c r="X17" s="49">
        <f t="shared" si="5"/>
        <v>2246.2096242584048</v>
      </c>
      <c r="Y17" s="48">
        <v>1.3835999999999999</v>
      </c>
    </row>
    <row r="18" spans="2:25" x14ac:dyDescent="0.25">
      <c r="B18" s="47">
        <v>44239</v>
      </c>
      <c r="C18" s="46">
        <v>2793.5</v>
      </c>
      <c r="D18" s="45">
        <v>2793.5</v>
      </c>
      <c r="E18" s="44">
        <f t="shared" si="0"/>
        <v>2793.5</v>
      </c>
      <c r="F18" s="46">
        <v>2807</v>
      </c>
      <c r="G18" s="45">
        <v>2807</v>
      </c>
      <c r="H18" s="44">
        <f t="shared" si="1"/>
        <v>2807</v>
      </c>
      <c r="I18" s="46">
        <v>2819.5</v>
      </c>
      <c r="J18" s="45">
        <v>2819.5</v>
      </c>
      <c r="K18" s="44">
        <f t="shared" si="2"/>
        <v>2819.5</v>
      </c>
      <c r="L18" s="46">
        <v>2809.5</v>
      </c>
      <c r="M18" s="45">
        <v>2809.5</v>
      </c>
      <c r="N18" s="44">
        <f t="shared" si="3"/>
        <v>2809.5</v>
      </c>
      <c r="O18" s="46">
        <v>2804</v>
      </c>
      <c r="P18" s="45">
        <v>2804</v>
      </c>
      <c r="Q18" s="44">
        <f t="shared" si="4"/>
        <v>2804</v>
      </c>
      <c r="R18" s="52">
        <v>2793.5</v>
      </c>
      <c r="S18" s="51">
        <v>1.3805000000000001</v>
      </c>
      <c r="T18" s="51">
        <v>1.2113</v>
      </c>
      <c r="U18" s="50">
        <v>104.99</v>
      </c>
      <c r="V18" s="43">
        <v>2023.54</v>
      </c>
      <c r="W18" s="43">
        <v>2032.73</v>
      </c>
      <c r="X18" s="49">
        <f t="shared" si="5"/>
        <v>2306.1999504664409</v>
      </c>
      <c r="Y18" s="48">
        <v>1.3809</v>
      </c>
    </row>
    <row r="19" spans="2:25" x14ac:dyDescent="0.25">
      <c r="B19" s="47">
        <v>44242</v>
      </c>
      <c r="C19" s="46">
        <v>2813.5</v>
      </c>
      <c r="D19" s="45">
        <v>2813.5</v>
      </c>
      <c r="E19" s="44">
        <f t="shared" si="0"/>
        <v>2813.5</v>
      </c>
      <c r="F19" s="46">
        <v>2827.5</v>
      </c>
      <c r="G19" s="45">
        <v>2827.5</v>
      </c>
      <c r="H19" s="44">
        <f t="shared" si="1"/>
        <v>2827.5</v>
      </c>
      <c r="I19" s="46">
        <v>2830</v>
      </c>
      <c r="J19" s="45">
        <v>2830</v>
      </c>
      <c r="K19" s="44">
        <f t="shared" si="2"/>
        <v>2830</v>
      </c>
      <c r="L19" s="46">
        <v>2805</v>
      </c>
      <c r="M19" s="45">
        <v>2805</v>
      </c>
      <c r="N19" s="44">
        <f t="shared" si="3"/>
        <v>2805</v>
      </c>
      <c r="O19" s="46">
        <v>2800</v>
      </c>
      <c r="P19" s="45">
        <v>2800</v>
      </c>
      <c r="Q19" s="44">
        <f t="shared" si="4"/>
        <v>2800</v>
      </c>
      <c r="R19" s="52">
        <v>2813.5</v>
      </c>
      <c r="S19" s="51">
        <v>1.3911</v>
      </c>
      <c r="T19" s="51">
        <v>1.2131000000000001</v>
      </c>
      <c r="U19" s="50">
        <v>105.31</v>
      </c>
      <c r="V19" s="43">
        <v>2022.5</v>
      </c>
      <c r="W19" s="43">
        <v>2031.98</v>
      </c>
      <c r="X19" s="49">
        <f t="shared" si="5"/>
        <v>2319.2646937597888</v>
      </c>
      <c r="Y19" s="48">
        <v>1.3915</v>
      </c>
    </row>
    <row r="20" spans="2:25" x14ac:dyDescent="0.25">
      <c r="B20" s="47">
        <v>44243</v>
      </c>
      <c r="C20" s="46">
        <v>2819</v>
      </c>
      <c r="D20" s="45">
        <v>2819</v>
      </c>
      <c r="E20" s="44">
        <f t="shared" si="0"/>
        <v>2819</v>
      </c>
      <c r="F20" s="46">
        <v>2837.5</v>
      </c>
      <c r="G20" s="45">
        <v>2837.5</v>
      </c>
      <c r="H20" s="44">
        <f t="shared" si="1"/>
        <v>2837.5</v>
      </c>
      <c r="I20" s="46">
        <v>2841.5</v>
      </c>
      <c r="J20" s="45">
        <v>2841.5</v>
      </c>
      <c r="K20" s="44">
        <f t="shared" si="2"/>
        <v>2841.5</v>
      </c>
      <c r="L20" s="46">
        <v>2816.5</v>
      </c>
      <c r="M20" s="45">
        <v>2816.5</v>
      </c>
      <c r="N20" s="44">
        <f t="shared" si="3"/>
        <v>2816.5</v>
      </c>
      <c r="O20" s="46">
        <v>2811.5</v>
      </c>
      <c r="P20" s="45">
        <v>2811.5</v>
      </c>
      <c r="Q20" s="44">
        <f t="shared" si="4"/>
        <v>2811.5</v>
      </c>
      <c r="R20" s="52">
        <v>2819</v>
      </c>
      <c r="S20" s="51">
        <v>1.3913</v>
      </c>
      <c r="T20" s="51">
        <v>1.2151000000000001</v>
      </c>
      <c r="U20" s="50">
        <v>105.54</v>
      </c>
      <c r="V20" s="43">
        <v>2026.16</v>
      </c>
      <c r="W20" s="43">
        <v>2038.73</v>
      </c>
      <c r="X20" s="49">
        <f t="shared" si="5"/>
        <v>2319.9736647189529</v>
      </c>
      <c r="Y20" s="48">
        <v>1.3917999999999999</v>
      </c>
    </row>
    <row r="21" spans="2:25" x14ac:dyDescent="0.25">
      <c r="B21" s="47">
        <v>44244</v>
      </c>
      <c r="C21" s="46">
        <v>2810</v>
      </c>
      <c r="D21" s="45">
        <v>2810</v>
      </c>
      <c r="E21" s="44">
        <f t="shared" si="0"/>
        <v>2810</v>
      </c>
      <c r="F21" s="46">
        <v>2830.5</v>
      </c>
      <c r="G21" s="45">
        <v>2830.5</v>
      </c>
      <c r="H21" s="44">
        <f t="shared" si="1"/>
        <v>2830.5</v>
      </c>
      <c r="I21" s="46">
        <v>2829.5</v>
      </c>
      <c r="J21" s="45">
        <v>2829.5</v>
      </c>
      <c r="K21" s="44">
        <f t="shared" si="2"/>
        <v>2829.5</v>
      </c>
      <c r="L21" s="46">
        <v>2805</v>
      </c>
      <c r="M21" s="45">
        <v>2805</v>
      </c>
      <c r="N21" s="44">
        <f t="shared" si="3"/>
        <v>2805</v>
      </c>
      <c r="O21" s="46">
        <v>2800</v>
      </c>
      <c r="P21" s="45">
        <v>2800</v>
      </c>
      <c r="Q21" s="44">
        <f t="shared" si="4"/>
        <v>2800</v>
      </c>
      <c r="R21" s="52">
        <v>2810</v>
      </c>
      <c r="S21" s="51">
        <v>1.3873</v>
      </c>
      <c r="T21" s="51">
        <v>1.2062999999999999</v>
      </c>
      <c r="U21" s="50">
        <v>106.03</v>
      </c>
      <c r="V21" s="43">
        <v>2025.52</v>
      </c>
      <c r="W21" s="43">
        <v>2039.71</v>
      </c>
      <c r="X21" s="49">
        <f t="shared" si="5"/>
        <v>2329.437121777336</v>
      </c>
      <c r="Y21" s="48">
        <v>1.3876999999999999</v>
      </c>
    </row>
    <row r="22" spans="2:25" x14ac:dyDescent="0.25">
      <c r="B22" s="47">
        <v>44245</v>
      </c>
      <c r="C22" s="46">
        <v>2837</v>
      </c>
      <c r="D22" s="45">
        <v>2837</v>
      </c>
      <c r="E22" s="44">
        <f t="shared" si="0"/>
        <v>2837</v>
      </c>
      <c r="F22" s="46">
        <v>2859.5</v>
      </c>
      <c r="G22" s="45">
        <v>2859.5</v>
      </c>
      <c r="H22" s="44">
        <f t="shared" si="1"/>
        <v>2859.5</v>
      </c>
      <c r="I22" s="46">
        <v>2856</v>
      </c>
      <c r="J22" s="45">
        <v>2856</v>
      </c>
      <c r="K22" s="44">
        <f t="shared" si="2"/>
        <v>2856</v>
      </c>
      <c r="L22" s="46">
        <v>2831.5</v>
      </c>
      <c r="M22" s="45">
        <v>2831.5</v>
      </c>
      <c r="N22" s="44">
        <f t="shared" si="3"/>
        <v>2831.5</v>
      </c>
      <c r="O22" s="46">
        <v>2826.5</v>
      </c>
      <c r="P22" s="45">
        <v>2826.5</v>
      </c>
      <c r="Q22" s="44">
        <f t="shared" si="4"/>
        <v>2826.5</v>
      </c>
      <c r="R22" s="52">
        <v>2837</v>
      </c>
      <c r="S22" s="51">
        <v>1.3953</v>
      </c>
      <c r="T22" s="51">
        <v>1.2078</v>
      </c>
      <c r="U22" s="50">
        <v>105.71</v>
      </c>
      <c r="V22" s="43">
        <v>2033.25</v>
      </c>
      <c r="W22" s="43">
        <v>2048.79</v>
      </c>
      <c r="X22" s="49">
        <f t="shared" si="5"/>
        <v>2348.8988243086606</v>
      </c>
      <c r="Y22" s="48">
        <v>1.3956999999999999</v>
      </c>
    </row>
    <row r="23" spans="2:25" x14ac:dyDescent="0.25">
      <c r="B23" s="47">
        <v>44246</v>
      </c>
      <c r="C23" s="46">
        <v>2864</v>
      </c>
      <c r="D23" s="45">
        <v>2864</v>
      </c>
      <c r="E23" s="44">
        <f t="shared" si="0"/>
        <v>2864</v>
      </c>
      <c r="F23" s="46">
        <v>2883.5</v>
      </c>
      <c r="G23" s="45">
        <v>2883.5</v>
      </c>
      <c r="H23" s="44">
        <f t="shared" si="1"/>
        <v>2883.5</v>
      </c>
      <c r="I23" s="46">
        <v>2864</v>
      </c>
      <c r="J23" s="45">
        <v>2864</v>
      </c>
      <c r="K23" s="44">
        <f t="shared" si="2"/>
        <v>2864</v>
      </c>
      <c r="L23" s="46">
        <v>2813</v>
      </c>
      <c r="M23" s="45">
        <v>2813</v>
      </c>
      <c r="N23" s="44">
        <f t="shared" si="3"/>
        <v>2813</v>
      </c>
      <c r="O23" s="46">
        <v>2805.5</v>
      </c>
      <c r="P23" s="45">
        <v>2805.5</v>
      </c>
      <c r="Q23" s="44">
        <f t="shared" si="4"/>
        <v>2805.5</v>
      </c>
      <c r="R23" s="52">
        <v>2864</v>
      </c>
      <c r="S23" s="51">
        <v>1.4016999999999999</v>
      </c>
      <c r="T23" s="51">
        <v>1.2136</v>
      </c>
      <c r="U23" s="50">
        <v>105.27</v>
      </c>
      <c r="V23" s="43">
        <v>2043.23</v>
      </c>
      <c r="W23" s="43">
        <v>2056.56</v>
      </c>
      <c r="X23" s="49">
        <f t="shared" si="5"/>
        <v>2359.9208965062621</v>
      </c>
      <c r="Y23" s="48">
        <v>1.4020999999999999</v>
      </c>
    </row>
    <row r="24" spans="2:25" x14ac:dyDescent="0.25">
      <c r="B24" s="47">
        <v>44249</v>
      </c>
      <c r="C24" s="46">
        <v>2889.5</v>
      </c>
      <c r="D24" s="45">
        <v>2889.5</v>
      </c>
      <c r="E24" s="44">
        <f t="shared" si="0"/>
        <v>2889.5</v>
      </c>
      <c r="F24" s="46">
        <v>2905.5</v>
      </c>
      <c r="G24" s="45">
        <v>2905.5</v>
      </c>
      <c r="H24" s="44">
        <f t="shared" si="1"/>
        <v>2905.5</v>
      </c>
      <c r="I24" s="46">
        <v>2893.5</v>
      </c>
      <c r="J24" s="45">
        <v>2893.5</v>
      </c>
      <c r="K24" s="44">
        <f t="shared" si="2"/>
        <v>2893.5</v>
      </c>
      <c r="L24" s="46">
        <v>2842.5</v>
      </c>
      <c r="M24" s="45">
        <v>2842.5</v>
      </c>
      <c r="N24" s="44">
        <f t="shared" si="3"/>
        <v>2842.5</v>
      </c>
      <c r="O24" s="46">
        <v>2835</v>
      </c>
      <c r="P24" s="45">
        <v>2835</v>
      </c>
      <c r="Q24" s="44">
        <f t="shared" si="4"/>
        <v>2835</v>
      </c>
      <c r="R24" s="52">
        <v>2889.5</v>
      </c>
      <c r="S24" s="51">
        <v>1.4029</v>
      </c>
      <c r="T24" s="51">
        <v>1.2137</v>
      </c>
      <c r="U24" s="50">
        <v>105.55</v>
      </c>
      <c r="V24" s="43">
        <v>2059.66</v>
      </c>
      <c r="W24" s="43">
        <v>2070.48</v>
      </c>
      <c r="X24" s="49">
        <f t="shared" si="5"/>
        <v>2380.7365905907554</v>
      </c>
      <c r="Y24" s="48">
        <v>1.4033</v>
      </c>
    </row>
    <row r="25" spans="2:25" x14ac:dyDescent="0.25">
      <c r="B25" s="47">
        <v>44250</v>
      </c>
      <c r="C25" s="46">
        <v>2859.5</v>
      </c>
      <c r="D25" s="45">
        <v>2859.5</v>
      </c>
      <c r="E25" s="44">
        <f t="shared" si="0"/>
        <v>2859.5</v>
      </c>
      <c r="F25" s="46">
        <v>2877</v>
      </c>
      <c r="G25" s="45">
        <v>2877</v>
      </c>
      <c r="H25" s="44">
        <f t="shared" si="1"/>
        <v>2877</v>
      </c>
      <c r="I25" s="46">
        <v>2860.5</v>
      </c>
      <c r="J25" s="45">
        <v>2860.5</v>
      </c>
      <c r="K25" s="44">
        <f t="shared" si="2"/>
        <v>2860.5</v>
      </c>
      <c r="L25" s="46">
        <v>2809.5</v>
      </c>
      <c r="M25" s="45">
        <v>2809.5</v>
      </c>
      <c r="N25" s="44">
        <f t="shared" si="3"/>
        <v>2809.5</v>
      </c>
      <c r="O25" s="46">
        <v>2802</v>
      </c>
      <c r="P25" s="45">
        <v>2802</v>
      </c>
      <c r="Q25" s="44">
        <f t="shared" si="4"/>
        <v>2802</v>
      </c>
      <c r="R25" s="52">
        <v>2859.5</v>
      </c>
      <c r="S25" s="51">
        <v>1.4078999999999999</v>
      </c>
      <c r="T25" s="51">
        <v>1.2141999999999999</v>
      </c>
      <c r="U25" s="50">
        <v>105.33</v>
      </c>
      <c r="V25" s="43">
        <v>2031.04</v>
      </c>
      <c r="W25" s="43">
        <v>2042.89</v>
      </c>
      <c r="X25" s="49">
        <f t="shared" si="5"/>
        <v>2355.0485916652942</v>
      </c>
      <c r="Y25" s="48">
        <v>1.4083000000000001</v>
      </c>
    </row>
    <row r="26" spans="2:25" x14ac:dyDescent="0.25">
      <c r="B26" s="47">
        <v>44251</v>
      </c>
      <c r="C26" s="46">
        <v>2822.5</v>
      </c>
      <c r="D26" s="45">
        <v>2822.5</v>
      </c>
      <c r="E26" s="44">
        <f t="shared" si="0"/>
        <v>2822.5</v>
      </c>
      <c r="F26" s="46">
        <v>2835</v>
      </c>
      <c r="G26" s="45">
        <v>2835</v>
      </c>
      <c r="H26" s="44">
        <f t="shared" si="1"/>
        <v>2835</v>
      </c>
      <c r="I26" s="46">
        <v>2831.5</v>
      </c>
      <c r="J26" s="45">
        <v>2831.5</v>
      </c>
      <c r="K26" s="44">
        <f t="shared" si="2"/>
        <v>2831.5</v>
      </c>
      <c r="L26" s="46">
        <v>2780.5</v>
      </c>
      <c r="M26" s="45">
        <v>2780.5</v>
      </c>
      <c r="N26" s="44">
        <f t="shared" si="3"/>
        <v>2780.5</v>
      </c>
      <c r="O26" s="46">
        <v>2773</v>
      </c>
      <c r="P26" s="45">
        <v>2773</v>
      </c>
      <c r="Q26" s="44">
        <f t="shared" si="4"/>
        <v>2773</v>
      </c>
      <c r="R26" s="52">
        <v>2822.5</v>
      </c>
      <c r="S26" s="51">
        <v>1.4121999999999999</v>
      </c>
      <c r="T26" s="51">
        <v>1.2156</v>
      </c>
      <c r="U26" s="50">
        <v>105.89</v>
      </c>
      <c r="V26" s="43">
        <v>1998.65</v>
      </c>
      <c r="W26" s="43">
        <v>2006.8</v>
      </c>
      <c r="X26" s="49">
        <f t="shared" si="5"/>
        <v>2321.8986508719972</v>
      </c>
      <c r="Y26" s="48">
        <v>1.4127000000000001</v>
      </c>
    </row>
    <row r="27" spans="2:25" x14ac:dyDescent="0.25">
      <c r="B27" s="47">
        <v>44252</v>
      </c>
      <c r="C27" s="46">
        <v>2894.5</v>
      </c>
      <c r="D27" s="45">
        <v>2894.5</v>
      </c>
      <c r="E27" s="44">
        <f t="shared" si="0"/>
        <v>2894.5</v>
      </c>
      <c r="F27" s="46">
        <v>2906</v>
      </c>
      <c r="G27" s="45">
        <v>2906</v>
      </c>
      <c r="H27" s="44">
        <f t="shared" si="1"/>
        <v>2906</v>
      </c>
      <c r="I27" s="46">
        <v>2886</v>
      </c>
      <c r="J27" s="45">
        <v>2886</v>
      </c>
      <c r="K27" s="44">
        <f t="shared" si="2"/>
        <v>2886</v>
      </c>
      <c r="L27" s="46">
        <v>2835</v>
      </c>
      <c r="M27" s="45">
        <v>2835</v>
      </c>
      <c r="N27" s="44">
        <f t="shared" si="3"/>
        <v>2835</v>
      </c>
      <c r="O27" s="46">
        <v>2827.5</v>
      </c>
      <c r="P27" s="45">
        <v>2827.5</v>
      </c>
      <c r="Q27" s="44">
        <f t="shared" si="4"/>
        <v>2827.5</v>
      </c>
      <c r="R27" s="52">
        <v>2894.5</v>
      </c>
      <c r="S27" s="51">
        <v>1.4142999999999999</v>
      </c>
      <c r="T27" s="51">
        <v>1.2226999999999999</v>
      </c>
      <c r="U27" s="50">
        <v>106.17</v>
      </c>
      <c r="V27" s="43">
        <v>2046.6</v>
      </c>
      <c r="W27" s="43">
        <v>2054</v>
      </c>
      <c r="X27" s="49">
        <f t="shared" si="5"/>
        <v>2367.3018729042287</v>
      </c>
      <c r="Y27" s="48">
        <v>1.4148000000000001</v>
      </c>
    </row>
    <row r="28" spans="2:25" x14ac:dyDescent="0.25">
      <c r="B28" s="47">
        <v>44253</v>
      </c>
      <c r="C28" s="46">
        <v>2821</v>
      </c>
      <c r="D28" s="45">
        <v>2821</v>
      </c>
      <c r="E28" s="44">
        <f t="shared" si="0"/>
        <v>2821</v>
      </c>
      <c r="F28" s="46">
        <v>2836.5</v>
      </c>
      <c r="G28" s="45">
        <v>2836.5</v>
      </c>
      <c r="H28" s="44">
        <f t="shared" si="1"/>
        <v>2836.5</v>
      </c>
      <c r="I28" s="46">
        <v>2820.5</v>
      </c>
      <c r="J28" s="45">
        <v>2820.5</v>
      </c>
      <c r="K28" s="44">
        <f t="shared" si="2"/>
        <v>2820.5</v>
      </c>
      <c r="L28" s="46">
        <v>2769.5</v>
      </c>
      <c r="M28" s="45">
        <v>2769.5</v>
      </c>
      <c r="N28" s="44">
        <f t="shared" si="3"/>
        <v>2769.5</v>
      </c>
      <c r="O28" s="46">
        <v>2762</v>
      </c>
      <c r="P28" s="45">
        <v>2762</v>
      </c>
      <c r="Q28" s="44">
        <f t="shared" si="4"/>
        <v>2762</v>
      </c>
      <c r="R28" s="52">
        <v>2821</v>
      </c>
      <c r="S28" s="51">
        <v>1.3944000000000001</v>
      </c>
      <c r="T28" s="51">
        <v>1.2116</v>
      </c>
      <c r="U28" s="50">
        <v>106.25</v>
      </c>
      <c r="V28" s="43">
        <v>2023.09</v>
      </c>
      <c r="W28" s="43">
        <v>2033.48</v>
      </c>
      <c r="X28" s="49">
        <f t="shared" si="5"/>
        <v>2328.3261802575107</v>
      </c>
      <c r="Y28" s="48">
        <v>1.3949</v>
      </c>
    </row>
    <row r="29" spans="2:25" s="10" customFormat="1" x14ac:dyDescent="0.25">
      <c r="B29" s="42" t="s">
        <v>11</v>
      </c>
      <c r="C29" s="41">
        <f>ROUND(AVERAGE(C9:C28),2)</f>
        <v>2743.2</v>
      </c>
      <c r="D29" s="40">
        <f>ROUND(AVERAGE(D9:D28),2)</f>
        <v>2743.2</v>
      </c>
      <c r="E29" s="39">
        <f>ROUND(AVERAGE(C29:D29),2)</f>
        <v>2743.2</v>
      </c>
      <c r="F29" s="41">
        <f>ROUND(AVERAGE(F9:F28),2)</f>
        <v>2761.93</v>
      </c>
      <c r="G29" s="40">
        <f>ROUND(AVERAGE(G9:G28),2)</f>
        <v>2761.93</v>
      </c>
      <c r="H29" s="39">
        <f>ROUND(AVERAGE(F29:G29),2)</f>
        <v>2761.93</v>
      </c>
      <c r="I29" s="41">
        <f>ROUND(AVERAGE(I9:I28),2)</f>
        <v>2773.3</v>
      </c>
      <c r="J29" s="40">
        <f>ROUND(AVERAGE(J9:J28),2)</f>
        <v>2773.3</v>
      </c>
      <c r="K29" s="39">
        <f>ROUND(AVERAGE(I29:J29),2)</f>
        <v>2773.3</v>
      </c>
      <c r="L29" s="41">
        <f>ROUND(AVERAGE(L9:L28),2)</f>
        <v>2748.05</v>
      </c>
      <c r="M29" s="40">
        <f>ROUND(AVERAGE(M9:M28),2)</f>
        <v>2748.05</v>
      </c>
      <c r="N29" s="39">
        <f>ROUND(AVERAGE(L29:M29),2)</f>
        <v>2748.05</v>
      </c>
      <c r="O29" s="41">
        <f>ROUND(AVERAGE(O9:O28),2)</f>
        <v>2742.28</v>
      </c>
      <c r="P29" s="40">
        <f>ROUND(AVERAGE(P9:P28),2)</f>
        <v>2742.28</v>
      </c>
      <c r="Q29" s="39">
        <f>ROUND(AVERAGE(O29:P29),2)</f>
        <v>2742.28</v>
      </c>
      <c r="R29" s="38">
        <f>ROUND(AVERAGE(R9:R28),2)</f>
        <v>2743.2</v>
      </c>
      <c r="S29" s="37">
        <f>ROUND(AVERAGE(S9:S28),4)</f>
        <v>1.3864000000000001</v>
      </c>
      <c r="T29" s="36">
        <f>ROUND(AVERAGE(T9:T28),4)</f>
        <v>1.2097</v>
      </c>
      <c r="U29" s="175">
        <f>ROUND(AVERAGE(U9:U28),2)</f>
        <v>105.39</v>
      </c>
      <c r="V29" s="35">
        <f>AVERAGE(V9:V28)</f>
        <v>1977.9959999999999</v>
      </c>
      <c r="W29" s="35">
        <f>AVERAGE(W9:W28)</f>
        <v>1990.8535000000004</v>
      </c>
      <c r="X29" s="35">
        <f>AVERAGE(X9:X28)</f>
        <v>2267.3983862383052</v>
      </c>
      <c r="Y29" s="34">
        <f>AVERAGE(Y9:Y28)</f>
        <v>1.3869000000000002</v>
      </c>
    </row>
    <row r="30" spans="2:25" s="5" customFormat="1" x14ac:dyDescent="0.25">
      <c r="B30" s="33" t="s">
        <v>12</v>
      </c>
      <c r="C30" s="32">
        <f t="shared" ref="C30:Y30" si="6">MAX(C9:C28)</f>
        <v>2894.5</v>
      </c>
      <c r="D30" s="31">
        <f t="shared" si="6"/>
        <v>2894.5</v>
      </c>
      <c r="E30" s="30">
        <f t="shared" si="6"/>
        <v>2894.5</v>
      </c>
      <c r="F30" s="32">
        <f t="shared" si="6"/>
        <v>2906</v>
      </c>
      <c r="G30" s="31">
        <f t="shared" si="6"/>
        <v>2906</v>
      </c>
      <c r="H30" s="30">
        <f t="shared" si="6"/>
        <v>2906</v>
      </c>
      <c r="I30" s="32">
        <f t="shared" si="6"/>
        <v>2893.5</v>
      </c>
      <c r="J30" s="31">
        <f t="shared" si="6"/>
        <v>2893.5</v>
      </c>
      <c r="K30" s="30">
        <f t="shared" si="6"/>
        <v>2893.5</v>
      </c>
      <c r="L30" s="32">
        <f t="shared" si="6"/>
        <v>2842.5</v>
      </c>
      <c r="M30" s="31">
        <f t="shared" si="6"/>
        <v>2842.5</v>
      </c>
      <c r="N30" s="30">
        <f t="shared" si="6"/>
        <v>2842.5</v>
      </c>
      <c r="O30" s="32">
        <f t="shared" si="6"/>
        <v>2835</v>
      </c>
      <c r="P30" s="31">
        <f t="shared" si="6"/>
        <v>2835</v>
      </c>
      <c r="Q30" s="30">
        <f t="shared" si="6"/>
        <v>2835</v>
      </c>
      <c r="R30" s="29">
        <f t="shared" si="6"/>
        <v>2894.5</v>
      </c>
      <c r="S30" s="28">
        <f t="shared" si="6"/>
        <v>1.4142999999999999</v>
      </c>
      <c r="T30" s="27">
        <f t="shared" si="6"/>
        <v>1.2226999999999999</v>
      </c>
      <c r="U30" s="26">
        <f t="shared" si="6"/>
        <v>106.25</v>
      </c>
      <c r="V30" s="25">
        <f t="shared" si="6"/>
        <v>2059.66</v>
      </c>
      <c r="W30" s="25">
        <f t="shared" si="6"/>
        <v>2070.48</v>
      </c>
      <c r="X30" s="25">
        <f t="shared" si="6"/>
        <v>2380.7365905907554</v>
      </c>
      <c r="Y30" s="24">
        <f t="shared" si="6"/>
        <v>1.4148000000000001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2539</v>
      </c>
      <c r="D31" s="21">
        <f t="shared" si="7"/>
        <v>2539</v>
      </c>
      <c r="E31" s="20">
        <f t="shared" si="7"/>
        <v>2539</v>
      </c>
      <c r="F31" s="22">
        <f t="shared" si="7"/>
        <v>2562.5</v>
      </c>
      <c r="G31" s="21">
        <f t="shared" si="7"/>
        <v>2562.5</v>
      </c>
      <c r="H31" s="20">
        <f t="shared" si="7"/>
        <v>2562.5</v>
      </c>
      <c r="I31" s="22">
        <f t="shared" si="7"/>
        <v>2600.5</v>
      </c>
      <c r="J31" s="21">
        <f t="shared" si="7"/>
        <v>2600.5</v>
      </c>
      <c r="K31" s="20">
        <f t="shared" si="7"/>
        <v>2600.5</v>
      </c>
      <c r="L31" s="22">
        <f t="shared" si="7"/>
        <v>2590.5</v>
      </c>
      <c r="M31" s="21">
        <f t="shared" si="7"/>
        <v>2590.5</v>
      </c>
      <c r="N31" s="20">
        <f t="shared" si="7"/>
        <v>2590.5</v>
      </c>
      <c r="O31" s="22">
        <f t="shared" si="7"/>
        <v>2585.5</v>
      </c>
      <c r="P31" s="21">
        <f t="shared" si="7"/>
        <v>2585.5</v>
      </c>
      <c r="Q31" s="20">
        <f t="shared" si="7"/>
        <v>2585.5</v>
      </c>
      <c r="R31" s="19">
        <f t="shared" si="7"/>
        <v>2539</v>
      </c>
      <c r="S31" s="18">
        <f t="shared" si="7"/>
        <v>1.3629</v>
      </c>
      <c r="T31" s="17">
        <f t="shared" si="7"/>
        <v>1.1990000000000001</v>
      </c>
      <c r="U31" s="16">
        <f t="shared" si="7"/>
        <v>104.63</v>
      </c>
      <c r="V31" s="15">
        <f t="shared" si="7"/>
        <v>1858.03</v>
      </c>
      <c r="W31" s="15">
        <f t="shared" si="7"/>
        <v>1874.41</v>
      </c>
      <c r="X31" s="15">
        <f t="shared" si="7"/>
        <v>2109.154344575511</v>
      </c>
      <c r="Y31" s="14">
        <f t="shared" si="7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44228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44228</v>
      </c>
      <c r="C9" s="46">
        <v>2024.5</v>
      </c>
      <c r="D9" s="45">
        <v>2024.5</v>
      </c>
      <c r="E9" s="44">
        <f t="shared" ref="E9:E28" si="0">AVERAGE(C9:D9)</f>
        <v>2024.5</v>
      </c>
      <c r="F9" s="46">
        <v>2035.5</v>
      </c>
      <c r="G9" s="45">
        <v>2035.5</v>
      </c>
      <c r="H9" s="44">
        <f t="shared" ref="H9:H28" si="1">AVERAGE(F9:G9)</f>
        <v>2035.5</v>
      </c>
      <c r="I9" s="46">
        <v>2076.5</v>
      </c>
      <c r="J9" s="45">
        <v>2076.5</v>
      </c>
      <c r="K9" s="44">
        <f t="shared" ref="K9:K28" si="2">AVERAGE(I9:J9)</f>
        <v>2076.5</v>
      </c>
      <c r="L9" s="46">
        <v>2106</v>
      </c>
      <c r="M9" s="45">
        <v>2106</v>
      </c>
      <c r="N9" s="44">
        <f t="shared" ref="N9:N28" si="3">AVERAGE(L9:M9)</f>
        <v>2106</v>
      </c>
      <c r="O9" s="46">
        <v>2130</v>
      </c>
      <c r="P9" s="45">
        <v>2130</v>
      </c>
      <c r="Q9" s="44">
        <f t="shared" ref="Q9:Q28" si="4">AVERAGE(O9:P9)</f>
        <v>2130</v>
      </c>
      <c r="R9" s="52">
        <v>2024.5</v>
      </c>
      <c r="S9" s="51">
        <v>1.3704000000000001</v>
      </c>
      <c r="T9" s="53">
        <v>1.2075</v>
      </c>
      <c r="U9" s="50">
        <v>104.94</v>
      </c>
      <c r="V9" s="43">
        <v>1477.31</v>
      </c>
      <c r="W9" s="43">
        <v>1484.68</v>
      </c>
      <c r="X9" s="49">
        <f t="shared" ref="X9:X28" si="5">R9/T9</f>
        <v>1676.6045548654245</v>
      </c>
      <c r="Y9" s="48">
        <v>1.371</v>
      </c>
    </row>
    <row r="10" spans="1:25" x14ac:dyDescent="0.25">
      <c r="B10" s="47">
        <v>44229</v>
      </c>
      <c r="C10" s="46">
        <v>2008.5</v>
      </c>
      <c r="D10" s="45">
        <v>2008.5</v>
      </c>
      <c r="E10" s="44">
        <f t="shared" si="0"/>
        <v>2008.5</v>
      </c>
      <c r="F10" s="46">
        <v>2022</v>
      </c>
      <c r="G10" s="45">
        <v>2022</v>
      </c>
      <c r="H10" s="44">
        <f t="shared" si="1"/>
        <v>2022</v>
      </c>
      <c r="I10" s="46">
        <v>2063.5</v>
      </c>
      <c r="J10" s="45">
        <v>2063.5</v>
      </c>
      <c r="K10" s="44">
        <f t="shared" si="2"/>
        <v>2063.5</v>
      </c>
      <c r="L10" s="46">
        <v>2093</v>
      </c>
      <c r="M10" s="45">
        <v>2093</v>
      </c>
      <c r="N10" s="44">
        <f t="shared" si="3"/>
        <v>2093</v>
      </c>
      <c r="O10" s="46">
        <v>2117</v>
      </c>
      <c r="P10" s="45">
        <v>2117</v>
      </c>
      <c r="Q10" s="44">
        <f t="shared" si="4"/>
        <v>2117</v>
      </c>
      <c r="R10" s="52">
        <v>2008.5</v>
      </c>
      <c r="S10" s="51">
        <v>1.3665</v>
      </c>
      <c r="T10" s="51">
        <v>1.2038</v>
      </c>
      <c r="U10" s="50">
        <v>105.05</v>
      </c>
      <c r="V10" s="43">
        <v>1469.81</v>
      </c>
      <c r="W10" s="43">
        <v>1479.04</v>
      </c>
      <c r="X10" s="49">
        <f t="shared" si="5"/>
        <v>1668.4665226781858</v>
      </c>
      <c r="Y10" s="48">
        <v>1.3671</v>
      </c>
    </row>
    <row r="11" spans="1:25" x14ac:dyDescent="0.25">
      <c r="B11" s="47">
        <v>44230</v>
      </c>
      <c r="C11" s="46">
        <v>2008</v>
      </c>
      <c r="D11" s="45">
        <v>2008</v>
      </c>
      <c r="E11" s="44">
        <f t="shared" si="0"/>
        <v>2008</v>
      </c>
      <c r="F11" s="46">
        <v>2022</v>
      </c>
      <c r="G11" s="45">
        <v>2022</v>
      </c>
      <c r="H11" s="44">
        <f t="shared" si="1"/>
        <v>2022</v>
      </c>
      <c r="I11" s="46">
        <v>2063.5</v>
      </c>
      <c r="J11" s="45">
        <v>2063.5</v>
      </c>
      <c r="K11" s="44">
        <f t="shared" si="2"/>
        <v>2063.5</v>
      </c>
      <c r="L11" s="46">
        <v>2093</v>
      </c>
      <c r="M11" s="45">
        <v>2093</v>
      </c>
      <c r="N11" s="44">
        <f t="shared" si="3"/>
        <v>2093</v>
      </c>
      <c r="O11" s="46">
        <v>2117</v>
      </c>
      <c r="P11" s="45">
        <v>2117</v>
      </c>
      <c r="Q11" s="44">
        <f t="shared" si="4"/>
        <v>2117</v>
      </c>
      <c r="R11" s="52">
        <v>2008</v>
      </c>
      <c r="S11" s="51">
        <v>1.3629</v>
      </c>
      <c r="T11" s="51">
        <v>1.2011000000000001</v>
      </c>
      <c r="U11" s="50">
        <v>105.06</v>
      </c>
      <c r="V11" s="43">
        <v>1473.33</v>
      </c>
      <c r="W11" s="43">
        <v>1482.95</v>
      </c>
      <c r="X11" s="49">
        <f t="shared" si="5"/>
        <v>1671.8008492215467</v>
      </c>
      <c r="Y11" s="48">
        <v>1.3634999999999999</v>
      </c>
    </row>
    <row r="12" spans="1:25" x14ac:dyDescent="0.25">
      <c r="B12" s="47">
        <v>44231</v>
      </c>
      <c r="C12" s="46">
        <v>2010</v>
      </c>
      <c r="D12" s="45">
        <v>2010</v>
      </c>
      <c r="E12" s="44">
        <f t="shared" si="0"/>
        <v>2010</v>
      </c>
      <c r="F12" s="46">
        <v>2024</v>
      </c>
      <c r="G12" s="45">
        <v>2024</v>
      </c>
      <c r="H12" s="44">
        <f t="shared" si="1"/>
        <v>2024</v>
      </c>
      <c r="I12" s="46">
        <v>2066</v>
      </c>
      <c r="J12" s="45">
        <v>2066</v>
      </c>
      <c r="K12" s="44">
        <f t="shared" si="2"/>
        <v>2066</v>
      </c>
      <c r="L12" s="46">
        <v>2095.5</v>
      </c>
      <c r="M12" s="45">
        <v>2095.5</v>
      </c>
      <c r="N12" s="44">
        <f t="shared" si="3"/>
        <v>2095.5</v>
      </c>
      <c r="O12" s="46">
        <v>2119.5</v>
      </c>
      <c r="P12" s="45">
        <v>2119.5</v>
      </c>
      <c r="Q12" s="44">
        <f t="shared" si="4"/>
        <v>2119.5</v>
      </c>
      <c r="R12" s="52">
        <v>2010</v>
      </c>
      <c r="S12" s="51">
        <v>1.3665</v>
      </c>
      <c r="T12" s="51">
        <v>1.1993</v>
      </c>
      <c r="U12" s="50">
        <v>105.26</v>
      </c>
      <c r="V12" s="43">
        <v>1470.91</v>
      </c>
      <c r="W12" s="43">
        <v>1480.61</v>
      </c>
      <c r="X12" s="49">
        <f t="shared" si="5"/>
        <v>1675.977653631285</v>
      </c>
      <c r="Y12" s="48">
        <v>1.367</v>
      </c>
    </row>
    <row r="13" spans="1:25" x14ac:dyDescent="0.25">
      <c r="B13" s="47">
        <v>44232</v>
      </c>
      <c r="C13" s="46">
        <v>2030.5</v>
      </c>
      <c r="D13" s="45">
        <v>2030.5</v>
      </c>
      <c r="E13" s="44">
        <f t="shared" si="0"/>
        <v>2030.5</v>
      </c>
      <c r="F13" s="46">
        <v>2045.5</v>
      </c>
      <c r="G13" s="45">
        <v>2045.5</v>
      </c>
      <c r="H13" s="44">
        <f t="shared" si="1"/>
        <v>2045.5</v>
      </c>
      <c r="I13" s="46">
        <v>2087.5</v>
      </c>
      <c r="J13" s="45">
        <v>2087.5</v>
      </c>
      <c r="K13" s="44">
        <f t="shared" si="2"/>
        <v>2087.5</v>
      </c>
      <c r="L13" s="46">
        <v>2117</v>
      </c>
      <c r="M13" s="45">
        <v>2117</v>
      </c>
      <c r="N13" s="44">
        <f t="shared" si="3"/>
        <v>2117</v>
      </c>
      <c r="O13" s="46">
        <v>2141</v>
      </c>
      <c r="P13" s="45">
        <v>2141</v>
      </c>
      <c r="Q13" s="44">
        <f t="shared" si="4"/>
        <v>2141</v>
      </c>
      <c r="R13" s="52">
        <v>2030.5</v>
      </c>
      <c r="S13" s="51">
        <v>1.3697999999999999</v>
      </c>
      <c r="T13" s="51">
        <v>1.1990000000000001</v>
      </c>
      <c r="U13" s="50">
        <v>105.69</v>
      </c>
      <c r="V13" s="43">
        <v>1482.33</v>
      </c>
      <c r="W13" s="43">
        <v>1492.74</v>
      </c>
      <c r="X13" s="49">
        <f t="shared" si="5"/>
        <v>1693.4945788156797</v>
      </c>
      <c r="Y13" s="48">
        <v>1.3703000000000001</v>
      </c>
    </row>
    <row r="14" spans="1:25" x14ac:dyDescent="0.25">
      <c r="B14" s="47">
        <v>44235</v>
      </c>
      <c r="C14" s="46">
        <v>2052.5</v>
      </c>
      <c r="D14" s="45">
        <v>2052.5</v>
      </c>
      <c r="E14" s="44">
        <f t="shared" si="0"/>
        <v>2052.5</v>
      </c>
      <c r="F14" s="46">
        <v>2064</v>
      </c>
      <c r="G14" s="45">
        <v>2064</v>
      </c>
      <c r="H14" s="44">
        <f t="shared" si="1"/>
        <v>2064</v>
      </c>
      <c r="I14" s="46">
        <v>2105</v>
      </c>
      <c r="J14" s="45">
        <v>2105</v>
      </c>
      <c r="K14" s="44">
        <f t="shared" si="2"/>
        <v>2105</v>
      </c>
      <c r="L14" s="46">
        <v>2134.5</v>
      </c>
      <c r="M14" s="45">
        <v>2134.5</v>
      </c>
      <c r="N14" s="44">
        <f t="shared" si="3"/>
        <v>2134.5</v>
      </c>
      <c r="O14" s="46">
        <v>2158.5</v>
      </c>
      <c r="P14" s="45">
        <v>2158.5</v>
      </c>
      <c r="Q14" s="44">
        <f t="shared" si="4"/>
        <v>2158.5</v>
      </c>
      <c r="R14" s="52">
        <v>2052.5</v>
      </c>
      <c r="S14" s="51">
        <v>1.369</v>
      </c>
      <c r="T14" s="51">
        <v>1.2027000000000001</v>
      </c>
      <c r="U14" s="50">
        <v>105.56</v>
      </c>
      <c r="V14" s="43">
        <v>1499.27</v>
      </c>
      <c r="W14" s="43">
        <v>1507.12</v>
      </c>
      <c r="X14" s="49">
        <f t="shared" si="5"/>
        <v>1706.5768687120644</v>
      </c>
      <c r="Y14" s="48">
        <v>1.3694999999999999</v>
      </c>
    </row>
    <row r="15" spans="1:25" x14ac:dyDescent="0.25">
      <c r="B15" s="47">
        <v>44236</v>
      </c>
      <c r="C15" s="46">
        <v>2080.5</v>
      </c>
      <c r="D15" s="45">
        <v>2080.5</v>
      </c>
      <c r="E15" s="44">
        <f t="shared" si="0"/>
        <v>2080.5</v>
      </c>
      <c r="F15" s="46">
        <v>2089</v>
      </c>
      <c r="G15" s="45">
        <v>2089</v>
      </c>
      <c r="H15" s="44">
        <f t="shared" si="1"/>
        <v>2089</v>
      </c>
      <c r="I15" s="46">
        <v>2130</v>
      </c>
      <c r="J15" s="45">
        <v>2130</v>
      </c>
      <c r="K15" s="44">
        <f t="shared" si="2"/>
        <v>2130</v>
      </c>
      <c r="L15" s="46">
        <v>2159.5</v>
      </c>
      <c r="M15" s="45">
        <v>2159.5</v>
      </c>
      <c r="N15" s="44">
        <f t="shared" si="3"/>
        <v>2159.5</v>
      </c>
      <c r="O15" s="46">
        <v>2183.5</v>
      </c>
      <c r="P15" s="45">
        <v>2183.5</v>
      </c>
      <c r="Q15" s="44">
        <f t="shared" si="4"/>
        <v>2183.5</v>
      </c>
      <c r="R15" s="52">
        <v>2080.5</v>
      </c>
      <c r="S15" s="51">
        <v>1.3777999999999999</v>
      </c>
      <c r="T15" s="51">
        <v>1.2099</v>
      </c>
      <c r="U15" s="50">
        <v>104.63</v>
      </c>
      <c r="V15" s="43">
        <v>1510.02</v>
      </c>
      <c r="W15" s="43">
        <v>1515.64</v>
      </c>
      <c r="X15" s="49">
        <f t="shared" si="5"/>
        <v>1719.5636002975452</v>
      </c>
      <c r="Y15" s="48">
        <v>1.3783000000000001</v>
      </c>
    </row>
    <row r="16" spans="1:25" x14ac:dyDescent="0.25">
      <c r="B16" s="47">
        <v>44237</v>
      </c>
      <c r="C16" s="46">
        <v>2082</v>
      </c>
      <c r="D16" s="45">
        <v>2082</v>
      </c>
      <c r="E16" s="44">
        <f t="shared" si="0"/>
        <v>2082</v>
      </c>
      <c r="F16" s="46">
        <v>2094.5</v>
      </c>
      <c r="G16" s="45">
        <v>2094.5</v>
      </c>
      <c r="H16" s="44">
        <f t="shared" si="1"/>
        <v>2094.5</v>
      </c>
      <c r="I16" s="46">
        <v>2133</v>
      </c>
      <c r="J16" s="45">
        <v>2133</v>
      </c>
      <c r="K16" s="44">
        <f t="shared" si="2"/>
        <v>2133</v>
      </c>
      <c r="L16" s="46">
        <v>2162.5</v>
      </c>
      <c r="M16" s="45">
        <v>2162.5</v>
      </c>
      <c r="N16" s="44">
        <f t="shared" si="3"/>
        <v>2162.5</v>
      </c>
      <c r="O16" s="46">
        <v>2186.5</v>
      </c>
      <c r="P16" s="45">
        <v>2186.5</v>
      </c>
      <c r="Q16" s="44">
        <f t="shared" si="4"/>
        <v>2186.5</v>
      </c>
      <c r="R16" s="52">
        <v>2082</v>
      </c>
      <c r="S16" s="51">
        <v>1.3835999999999999</v>
      </c>
      <c r="T16" s="51">
        <v>1.2117</v>
      </c>
      <c r="U16" s="50">
        <v>104.79</v>
      </c>
      <c r="V16" s="43">
        <v>1504.77</v>
      </c>
      <c r="W16" s="43">
        <v>1513.37</v>
      </c>
      <c r="X16" s="49">
        <f t="shared" si="5"/>
        <v>1718.2470908640753</v>
      </c>
      <c r="Y16" s="48">
        <v>1.3839999999999999</v>
      </c>
    </row>
    <row r="17" spans="2:25" x14ac:dyDescent="0.25">
      <c r="B17" s="47">
        <v>44238</v>
      </c>
      <c r="C17" s="46">
        <v>2080</v>
      </c>
      <c r="D17" s="45">
        <v>2080</v>
      </c>
      <c r="E17" s="44">
        <f t="shared" si="0"/>
        <v>2080</v>
      </c>
      <c r="F17" s="46">
        <v>2091.5</v>
      </c>
      <c r="G17" s="45">
        <v>2091.5</v>
      </c>
      <c r="H17" s="44">
        <f t="shared" si="1"/>
        <v>2091.5</v>
      </c>
      <c r="I17" s="46">
        <v>2130</v>
      </c>
      <c r="J17" s="45">
        <v>2130</v>
      </c>
      <c r="K17" s="44">
        <f t="shared" si="2"/>
        <v>2130</v>
      </c>
      <c r="L17" s="46">
        <v>2159.5</v>
      </c>
      <c r="M17" s="45">
        <v>2159.5</v>
      </c>
      <c r="N17" s="44">
        <f t="shared" si="3"/>
        <v>2159.5</v>
      </c>
      <c r="O17" s="46">
        <v>2183.5</v>
      </c>
      <c r="P17" s="45">
        <v>2183.5</v>
      </c>
      <c r="Q17" s="44">
        <f t="shared" si="4"/>
        <v>2183.5</v>
      </c>
      <c r="R17" s="52">
        <v>2080</v>
      </c>
      <c r="S17" s="51">
        <v>1.3832</v>
      </c>
      <c r="T17" s="51">
        <v>1.2136</v>
      </c>
      <c r="U17" s="50">
        <v>104.71</v>
      </c>
      <c r="V17" s="43">
        <v>1503.76</v>
      </c>
      <c r="W17" s="43">
        <v>1511.64</v>
      </c>
      <c r="X17" s="49">
        <f t="shared" si="5"/>
        <v>1713.9090309822018</v>
      </c>
      <c r="Y17" s="48">
        <v>1.3835999999999999</v>
      </c>
    </row>
    <row r="18" spans="2:25" x14ac:dyDescent="0.25">
      <c r="B18" s="47">
        <v>44239</v>
      </c>
      <c r="C18" s="46">
        <v>2116.5</v>
      </c>
      <c r="D18" s="45">
        <v>2116.5</v>
      </c>
      <c r="E18" s="44">
        <f t="shared" si="0"/>
        <v>2116.5</v>
      </c>
      <c r="F18" s="46">
        <v>2123</v>
      </c>
      <c r="G18" s="45">
        <v>2123</v>
      </c>
      <c r="H18" s="44">
        <f t="shared" si="1"/>
        <v>2123</v>
      </c>
      <c r="I18" s="46">
        <v>2160.5</v>
      </c>
      <c r="J18" s="45">
        <v>2160.5</v>
      </c>
      <c r="K18" s="44">
        <f t="shared" si="2"/>
        <v>2160.5</v>
      </c>
      <c r="L18" s="46">
        <v>2190</v>
      </c>
      <c r="M18" s="45">
        <v>2190</v>
      </c>
      <c r="N18" s="44">
        <f t="shared" si="3"/>
        <v>2190</v>
      </c>
      <c r="O18" s="46">
        <v>2214</v>
      </c>
      <c r="P18" s="45">
        <v>2214</v>
      </c>
      <c r="Q18" s="44">
        <f t="shared" si="4"/>
        <v>2214</v>
      </c>
      <c r="R18" s="52">
        <v>2116.5</v>
      </c>
      <c r="S18" s="51">
        <v>1.3805000000000001</v>
      </c>
      <c r="T18" s="51">
        <v>1.2113</v>
      </c>
      <c r="U18" s="50">
        <v>104.99</v>
      </c>
      <c r="V18" s="43">
        <v>1533.14</v>
      </c>
      <c r="W18" s="43">
        <v>1537.4</v>
      </c>
      <c r="X18" s="49">
        <f t="shared" si="5"/>
        <v>1747.296293238669</v>
      </c>
      <c r="Y18" s="48">
        <v>1.3809</v>
      </c>
    </row>
    <row r="19" spans="2:25" x14ac:dyDescent="0.25">
      <c r="B19" s="47">
        <v>44242</v>
      </c>
      <c r="C19" s="46">
        <v>2109.5</v>
      </c>
      <c r="D19" s="45">
        <v>2109.5</v>
      </c>
      <c r="E19" s="44">
        <f t="shared" si="0"/>
        <v>2109.5</v>
      </c>
      <c r="F19" s="46">
        <v>2122</v>
      </c>
      <c r="G19" s="45">
        <v>2122</v>
      </c>
      <c r="H19" s="44">
        <f t="shared" si="1"/>
        <v>2122</v>
      </c>
      <c r="I19" s="46">
        <v>2158</v>
      </c>
      <c r="J19" s="45">
        <v>2158</v>
      </c>
      <c r="K19" s="44">
        <f t="shared" si="2"/>
        <v>2158</v>
      </c>
      <c r="L19" s="46">
        <v>2186</v>
      </c>
      <c r="M19" s="45">
        <v>2186</v>
      </c>
      <c r="N19" s="44">
        <f t="shared" si="3"/>
        <v>2186</v>
      </c>
      <c r="O19" s="46">
        <v>2210</v>
      </c>
      <c r="P19" s="45">
        <v>2210</v>
      </c>
      <c r="Q19" s="44">
        <f t="shared" si="4"/>
        <v>2210</v>
      </c>
      <c r="R19" s="52">
        <v>2109.5</v>
      </c>
      <c r="S19" s="51">
        <v>1.3911</v>
      </c>
      <c r="T19" s="51">
        <v>1.2131000000000001</v>
      </c>
      <c r="U19" s="50">
        <v>105.31</v>
      </c>
      <c r="V19" s="43">
        <v>1516.43</v>
      </c>
      <c r="W19" s="43">
        <v>1524.97</v>
      </c>
      <c r="X19" s="49">
        <f t="shared" si="5"/>
        <v>1738.9333113510838</v>
      </c>
      <c r="Y19" s="48">
        <v>1.3915</v>
      </c>
    </row>
    <row r="20" spans="2:25" x14ac:dyDescent="0.25">
      <c r="B20" s="47">
        <v>44243</v>
      </c>
      <c r="C20" s="46">
        <v>2111.5</v>
      </c>
      <c r="D20" s="45">
        <v>2111.5</v>
      </c>
      <c r="E20" s="44">
        <f t="shared" si="0"/>
        <v>2111.5</v>
      </c>
      <c r="F20" s="46">
        <v>2122.5</v>
      </c>
      <c r="G20" s="45">
        <v>2122.5</v>
      </c>
      <c r="H20" s="44">
        <f t="shared" si="1"/>
        <v>2122.5</v>
      </c>
      <c r="I20" s="46">
        <v>2158.5</v>
      </c>
      <c r="J20" s="45">
        <v>2158.5</v>
      </c>
      <c r="K20" s="44">
        <f t="shared" si="2"/>
        <v>2158.5</v>
      </c>
      <c r="L20" s="46">
        <v>2186.5</v>
      </c>
      <c r="M20" s="45">
        <v>2186.5</v>
      </c>
      <c r="N20" s="44">
        <f t="shared" si="3"/>
        <v>2186.5</v>
      </c>
      <c r="O20" s="46">
        <v>2210.5</v>
      </c>
      <c r="P20" s="45">
        <v>2210.5</v>
      </c>
      <c r="Q20" s="44">
        <f t="shared" si="4"/>
        <v>2210.5</v>
      </c>
      <c r="R20" s="52">
        <v>2111.5</v>
      </c>
      <c r="S20" s="51">
        <v>1.3913</v>
      </c>
      <c r="T20" s="51">
        <v>1.2151000000000001</v>
      </c>
      <c r="U20" s="50">
        <v>105.54</v>
      </c>
      <c r="V20" s="43">
        <v>1517.65</v>
      </c>
      <c r="W20" s="43">
        <v>1525</v>
      </c>
      <c r="X20" s="49">
        <f t="shared" si="5"/>
        <v>1737.717060324253</v>
      </c>
      <c r="Y20" s="48">
        <v>1.3917999999999999</v>
      </c>
    </row>
    <row r="21" spans="2:25" x14ac:dyDescent="0.25">
      <c r="B21" s="47">
        <v>44244</v>
      </c>
      <c r="C21" s="46">
        <v>2097</v>
      </c>
      <c r="D21" s="45">
        <v>2097</v>
      </c>
      <c r="E21" s="44">
        <f t="shared" si="0"/>
        <v>2097</v>
      </c>
      <c r="F21" s="46">
        <v>2107</v>
      </c>
      <c r="G21" s="45">
        <v>2107</v>
      </c>
      <c r="H21" s="44">
        <f t="shared" si="1"/>
        <v>2107</v>
      </c>
      <c r="I21" s="46">
        <v>2142.5</v>
      </c>
      <c r="J21" s="45">
        <v>2142.5</v>
      </c>
      <c r="K21" s="44">
        <f t="shared" si="2"/>
        <v>2142.5</v>
      </c>
      <c r="L21" s="46">
        <v>2170.5</v>
      </c>
      <c r="M21" s="45">
        <v>2170.5</v>
      </c>
      <c r="N21" s="44">
        <f t="shared" si="3"/>
        <v>2170.5</v>
      </c>
      <c r="O21" s="46">
        <v>2194.5</v>
      </c>
      <c r="P21" s="45">
        <v>2194.5</v>
      </c>
      <c r="Q21" s="44">
        <f t="shared" si="4"/>
        <v>2194.5</v>
      </c>
      <c r="R21" s="52">
        <v>2097</v>
      </c>
      <c r="S21" s="51">
        <v>1.3873</v>
      </c>
      <c r="T21" s="51">
        <v>1.2062999999999999</v>
      </c>
      <c r="U21" s="50">
        <v>106.03</v>
      </c>
      <c r="V21" s="43">
        <v>1511.57</v>
      </c>
      <c r="W21" s="43">
        <v>1518.34</v>
      </c>
      <c r="X21" s="49">
        <f t="shared" si="5"/>
        <v>1738.3735389206665</v>
      </c>
      <c r="Y21" s="48">
        <v>1.3876999999999999</v>
      </c>
    </row>
    <row r="22" spans="2:25" x14ac:dyDescent="0.25">
      <c r="B22" s="47">
        <v>44245</v>
      </c>
      <c r="C22" s="46">
        <v>2132</v>
      </c>
      <c r="D22" s="45">
        <v>2132</v>
      </c>
      <c r="E22" s="44">
        <f t="shared" si="0"/>
        <v>2132</v>
      </c>
      <c r="F22" s="46">
        <v>2146.5</v>
      </c>
      <c r="G22" s="45">
        <v>2146.5</v>
      </c>
      <c r="H22" s="44">
        <f t="shared" si="1"/>
        <v>2146.5</v>
      </c>
      <c r="I22" s="46">
        <v>2181.5</v>
      </c>
      <c r="J22" s="45">
        <v>2181.5</v>
      </c>
      <c r="K22" s="44">
        <f t="shared" si="2"/>
        <v>2181.5</v>
      </c>
      <c r="L22" s="46">
        <v>2209.5</v>
      </c>
      <c r="M22" s="45">
        <v>2209.5</v>
      </c>
      <c r="N22" s="44">
        <f t="shared" si="3"/>
        <v>2209.5</v>
      </c>
      <c r="O22" s="46">
        <v>2233.5</v>
      </c>
      <c r="P22" s="45">
        <v>2233.5</v>
      </c>
      <c r="Q22" s="44">
        <f t="shared" si="4"/>
        <v>2233.5</v>
      </c>
      <c r="R22" s="52">
        <v>2132</v>
      </c>
      <c r="S22" s="51">
        <v>1.3953</v>
      </c>
      <c r="T22" s="51">
        <v>1.2078</v>
      </c>
      <c r="U22" s="50">
        <v>105.71</v>
      </c>
      <c r="V22" s="43">
        <v>1527.99</v>
      </c>
      <c r="W22" s="43">
        <v>1537.94</v>
      </c>
      <c r="X22" s="49">
        <f t="shared" si="5"/>
        <v>1765.1929127338963</v>
      </c>
      <c r="Y22" s="48">
        <v>1.3956999999999999</v>
      </c>
    </row>
    <row r="23" spans="2:25" x14ac:dyDescent="0.25">
      <c r="B23" s="47">
        <v>44246</v>
      </c>
      <c r="C23" s="46">
        <v>2122</v>
      </c>
      <c r="D23" s="45">
        <v>2122</v>
      </c>
      <c r="E23" s="44">
        <f t="shared" si="0"/>
        <v>2122</v>
      </c>
      <c r="F23" s="46">
        <v>2135.5</v>
      </c>
      <c r="G23" s="45">
        <v>2135.5</v>
      </c>
      <c r="H23" s="44">
        <f t="shared" si="1"/>
        <v>2135.5</v>
      </c>
      <c r="I23" s="46">
        <v>2173</v>
      </c>
      <c r="J23" s="45">
        <v>2173</v>
      </c>
      <c r="K23" s="44">
        <f t="shared" si="2"/>
        <v>2173</v>
      </c>
      <c r="L23" s="46">
        <v>2201</v>
      </c>
      <c r="M23" s="45">
        <v>2201</v>
      </c>
      <c r="N23" s="44">
        <f t="shared" si="3"/>
        <v>2201</v>
      </c>
      <c r="O23" s="46">
        <v>2225</v>
      </c>
      <c r="P23" s="45">
        <v>2225</v>
      </c>
      <c r="Q23" s="44">
        <f t="shared" si="4"/>
        <v>2225</v>
      </c>
      <c r="R23" s="52">
        <v>2122</v>
      </c>
      <c r="S23" s="51">
        <v>1.4016999999999999</v>
      </c>
      <c r="T23" s="51">
        <v>1.2136</v>
      </c>
      <c r="U23" s="50">
        <v>105.27</v>
      </c>
      <c r="V23" s="43">
        <v>1513.88</v>
      </c>
      <c r="W23" s="43">
        <v>1523.07</v>
      </c>
      <c r="X23" s="49">
        <f t="shared" si="5"/>
        <v>1748.5168094924193</v>
      </c>
      <c r="Y23" s="48">
        <v>1.4020999999999999</v>
      </c>
    </row>
    <row r="24" spans="2:25" x14ac:dyDescent="0.25">
      <c r="B24" s="47">
        <v>44249</v>
      </c>
      <c r="C24" s="46">
        <v>2152</v>
      </c>
      <c r="D24" s="45">
        <v>2152</v>
      </c>
      <c r="E24" s="44">
        <f t="shared" si="0"/>
        <v>2152</v>
      </c>
      <c r="F24" s="46">
        <v>2164.5</v>
      </c>
      <c r="G24" s="45">
        <v>2164.5</v>
      </c>
      <c r="H24" s="44">
        <f t="shared" si="1"/>
        <v>2164.5</v>
      </c>
      <c r="I24" s="46">
        <v>2202.5</v>
      </c>
      <c r="J24" s="45">
        <v>2202.5</v>
      </c>
      <c r="K24" s="44">
        <f t="shared" si="2"/>
        <v>2202.5</v>
      </c>
      <c r="L24" s="46">
        <v>2230.5</v>
      </c>
      <c r="M24" s="45">
        <v>2230.5</v>
      </c>
      <c r="N24" s="44">
        <f t="shared" si="3"/>
        <v>2230.5</v>
      </c>
      <c r="O24" s="46">
        <v>2254.5</v>
      </c>
      <c r="P24" s="45">
        <v>2254.5</v>
      </c>
      <c r="Q24" s="44">
        <f t="shared" si="4"/>
        <v>2254.5</v>
      </c>
      <c r="R24" s="52">
        <v>2152</v>
      </c>
      <c r="S24" s="51">
        <v>1.4029</v>
      </c>
      <c r="T24" s="51">
        <v>1.2137</v>
      </c>
      <c r="U24" s="50">
        <v>105.55</v>
      </c>
      <c r="V24" s="43">
        <v>1533.97</v>
      </c>
      <c r="W24" s="43">
        <v>1542.44</v>
      </c>
      <c r="X24" s="49">
        <f t="shared" si="5"/>
        <v>1773.0905495591992</v>
      </c>
      <c r="Y24" s="48">
        <v>1.4033</v>
      </c>
    </row>
    <row r="25" spans="2:25" x14ac:dyDescent="0.25">
      <c r="B25" s="47">
        <v>44250</v>
      </c>
      <c r="C25" s="46">
        <v>2129</v>
      </c>
      <c r="D25" s="45">
        <v>2129</v>
      </c>
      <c r="E25" s="44">
        <f t="shared" si="0"/>
        <v>2129</v>
      </c>
      <c r="F25" s="46">
        <v>2148</v>
      </c>
      <c r="G25" s="45">
        <v>2148</v>
      </c>
      <c r="H25" s="44">
        <f t="shared" si="1"/>
        <v>2148</v>
      </c>
      <c r="I25" s="46">
        <v>2187</v>
      </c>
      <c r="J25" s="45">
        <v>2187</v>
      </c>
      <c r="K25" s="44">
        <f t="shared" si="2"/>
        <v>2187</v>
      </c>
      <c r="L25" s="46">
        <v>2215</v>
      </c>
      <c r="M25" s="45">
        <v>2215</v>
      </c>
      <c r="N25" s="44">
        <f t="shared" si="3"/>
        <v>2215</v>
      </c>
      <c r="O25" s="46">
        <v>2239</v>
      </c>
      <c r="P25" s="45">
        <v>2239</v>
      </c>
      <c r="Q25" s="44">
        <f t="shared" si="4"/>
        <v>2239</v>
      </c>
      <c r="R25" s="52">
        <v>2129</v>
      </c>
      <c r="S25" s="51">
        <v>1.4078999999999999</v>
      </c>
      <c r="T25" s="51">
        <v>1.2141999999999999</v>
      </c>
      <c r="U25" s="50">
        <v>105.33</v>
      </c>
      <c r="V25" s="43">
        <v>1512.18</v>
      </c>
      <c r="W25" s="43">
        <v>1525.24</v>
      </c>
      <c r="X25" s="49">
        <f t="shared" si="5"/>
        <v>1753.4178883215286</v>
      </c>
      <c r="Y25" s="48">
        <v>1.4083000000000001</v>
      </c>
    </row>
    <row r="26" spans="2:25" x14ac:dyDescent="0.25">
      <c r="B26" s="47">
        <v>44251</v>
      </c>
      <c r="C26" s="46">
        <v>2103.5</v>
      </c>
      <c r="D26" s="45">
        <v>2103.5</v>
      </c>
      <c r="E26" s="44">
        <f t="shared" si="0"/>
        <v>2103.5</v>
      </c>
      <c r="F26" s="46">
        <v>2122</v>
      </c>
      <c r="G26" s="45">
        <v>2122</v>
      </c>
      <c r="H26" s="44">
        <f t="shared" si="1"/>
        <v>2122</v>
      </c>
      <c r="I26" s="46">
        <v>2160.5</v>
      </c>
      <c r="J26" s="45">
        <v>2160.5</v>
      </c>
      <c r="K26" s="44">
        <f t="shared" si="2"/>
        <v>2160.5</v>
      </c>
      <c r="L26" s="46">
        <v>2188.5</v>
      </c>
      <c r="M26" s="45">
        <v>2188.5</v>
      </c>
      <c r="N26" s="44">
        <f t="shared" si="3"/>
        <v>2188.5</v>
      </c>
      <c r="O26" s="46">
        <v>2212.5</v>
      </c>
      <c r="P26" s="45">
        <v>2212.5</v>
      </c>
      <c r="Q26" s="44">
        <f t="shared" si="4"/>
        <v>2212.5</v>
      </c>
      <c r="R26" s="52">
        <v>2103.5</v>
      </c>
      <c r="S26" s="51">
        <v>1.4121999999999999</v>
      </c>
      <c r="T26" s="51">
        <v>1.2156</v>
      </c>
      <c r="U26" s="50">
        <v>105.89</v>
      </c>
      <c r="V26" s="43">
        <v>1489.52</v>
      </c>
      <c r="W26" s="43">
        <v>1502.09</v>
      </c>
      <c r="X26" s="49">
        <f t="shared" si="5"/>
        <v>1730.4211911813097</v>
      </c>
      <c r="Y26" s="48">
        <v>1.4127000000000001</v>
      </c>
    </row>
    <row r="27" spans="2:25" x14ac:dyDescent="0.25">
      <c r="B27" s="47">
        <v>44252</v>
      </c>
      <c r="C27" s="46">
        <v>2158.5</v>
      </c>
      <c r="D27" s="45">
        <v>2158.5</v>
      </c>
      <c r="E27" s="44">
        <f t="shared" si="0"/>
        <v>2158.5</v>
      </c>
      <c r="F27" s="46">
        <v>2167</v>
      </c>
      <c r="G27" s="45">
        <v>2167</v>
      </c>
      <c r="H27" s="44">
        <f t="shared" si="1"/>
        <v>2167</v>
      </c>
      <c r="I27" s="46">
        <v>2204</v>
      </c>
      <c r="J27" s="45">
        <v>2204</v>
      </c>
      <c r="K27" s="44">
        <f t="shared" si="2"/>
        <v>2204</v>
      </c>
      <c r="L27" s="46">
        <v>2232</v>
      </c>
      <c r="M27" s="45">
        <v>2232</v>
      </c>
      <c r="N27" s="44">
        <f t="shared" si="3"/>
        <v>2232</v>
      </c>
      <c r="O27" s="46">
        <v>2256</v>
      </c>
      <c r="P27" s="45">
        <v>2256</v>
      </c>
      <c r="Q27" s="44">
        <f t="shared" si="4"/>
        <v>2256</v>
      </c>
      <c r="R27" s="52">
        <v>2158.5</v>
      </c>
      <c r="S27" s="51">
        <v>1.4142999999999999</v>
      </c>
      <c r="T27" s="51">
        <v>1.2226999999999999</v>
      </c>
      <c r="U27" s="50">
        <v>106.17</v>
      </c>
      <c r="V27" s="43">
        <v>1526.2</v>
      </c>
      <c r="W27" s="43">
        <v>1531.67</v>
      </c>
      <c r="X27" s="49">
        <f t="shared" si="5"/>
        <v>1765.3553610861211</v>
      </c>
      <c r="Y27" s="48">
        <v>1.4148000000000001</v>
      </c>
    </row>
    <row r="28" spans="2:25" x14ac:dyDescent="0.25">
      <c r="B28" s="47">
        <v>44253</v>
      </c>
      <c r="C28" s="46">
        <v>2107</v>
      </c>
      <c r="D28" s="45">
        <v>2107</v>
      </c>
      <c r="E28" s="44">
        <f t="shared" si="0"/>
        <v>2107</v>
      </c>
      <c r="F28" s="46">
        <v>2120</v>
      </c>
      <c r="G28" s="45">
        <v>2120</v>
      </c>
      <c r="H28" s="44">
        <f t="shared" si="1"/>
        <v>2120</v>
      </c>
      <c r="I28" s="46">
        <v>2156</v>
      </c>
      <c r="J28" s="45">
        <v>2156</v>
      </c>
      <c r="K28" s="44">
        <f t="shared" si="2"/>
        <v>2156</v>
      </c>
      <c r="L28" s="46">
        <v>2184</v>
      </c>
      <c r="M28" s="45">
        <v>2184</v>
      </c>
      <c r="N28" s="44">
        <f t="shared" si="3"/>
        <v>2184</v>
      </c>
      <c r="O28" s="46">
        <v>2208</v>
      </c>
      <c r="P28" s="45">
        <v>2208</v>
      </c>
      <c r="Q28" s="44">
        <f t="shared" si="4"/>
        <v>2208</v>
      </c>
      <c r="R28" s="52">
        <v>2107</v>
      </c>
      <c r="S28" s="51">
        <v>1.3944000000000001</v>
      </c>
      <c r="T28" s="51">
        <v>1.2116</v>
      </c>
      <c r="U28" s="50">
        <v>106.25</v>
      </c>
      <c r="V28" s="43">
        <v>1511.04</v>
      </c>
      <c r="W28" s="43">
        <v>1519.82</v>
      </c>
      <c r="X28" s="49">
        <f t="shared" si="5"/>
        <v>1739.0227797953119</v>
      </c>
      <c r="Y28" s="48">
        <v>1.3949</v>
      </c>
    </row>
    <row r="29" spans="2:25" s="10" customFormat="1" x14ac:dyDescent="0.25">
      <c r="B29" s="42" t="s">
        <v>11</v>
      </c>
      <c r="C29" s="41">
        <f>ROUND(AVERAGE(C9:C28),2)</f>
        <v>2085.75</v>
      </c>
      <c r="D29" s="40">
        <f>ROUND(AVERAGE(D9:D28),2)</f>
        <v>2085.75</v>
      </c>
      <c r="E29" s="39">
        <f>ROUND(AVERAGE(C29:D29),2)</f>
        <v>2085.75</v>
      </c>
      <c r="F29" s="41">
        <f>ROUND(AVERAGE(F9:F28),2)</f>
        <v>2098.3000000000002</v>
      </c>
      <c r="G29" s="40">
        <f>ROUND(AVERAGE(G9:G28),2)</f>
        <v>2098.3000000000002</v>
      </c>
      <c r="H29" s="39">
        <f>ROUND(AVERAGE(F29:G29),2)</f>
        <v>2098.3000000000002</v>
      </c>
      <c r="I29" s="41">
        <f>ROUND(AVERAGE(I9:I28),2)</f>
        <v>2136.9499999999998</v>
      </c>
      <c r="J29" s="40">
        <f>ROUND(AVERAGE(J9:J28),2)</f>
        <v>2136.9499999999998</v>
      </c>
      <c r="K29" s="39">
        <f>ROUND(AVERAGE(I29:J29),2)</f>
        <v>2136.9499999999998</v>
      </c>
      <c r="L29" s="41">
        <f>ROUND(AVERAGE(L9:L28),2)</f>
        <v>2165.6999999999998</v>
      </c>
      <c r="M29" s="40">
        <f>ROUND(AVERAGE(M9:M28),2)</f>
        <v>2165.6999999999998</v>
      </c>
      <c r="N29" s="39">
        <f>ROUND(AVERAGE(L29:M29),2)</f>
        <v>2165.6999999999998</v>
      </c>
      <c r="O29" s="41">
        <f>ROUND(AVERAGE(O9:O28),2)</f>
        <v>2189.6999999999998</v>
      </c>
      <c r="P29" s="40">
        <f>ROUND(AVERAGE(P9:P28),2)</f>
        <v>2189.6999999999998</v>
      </c>
      <c r="Q29" s="39">
        <f>ROUND(AVERAGE(O29:P29),2)</f>
        <v>2189.6999999999998</v>
      </c>
      <c r="R29" s="38">
        <f>ROUND(AVERAGE(R9:R28),2)</f>
        <v>2085.75</v>
      </c>
      <c r="S29" s="37">
        <f>ROUND(AVERAGE(S9:S28),4)</f>
        <v>1.3864000000000001</v>
      </c>
      <c r="T29" s="36">
        <f>ROUND(AVERAGE(T9:T28),4)</f>
        <v>1.2097</v>
      </c>
      <c r="U29" s="175">
        <f>ROUND(AVERAGE(U9:U28),2)</f>
        <v>105.39</v>
      </c>
      <c r="V29" s="35">
        <f>AVERAGE(V9:V28)</f>
        <v>1504.2540000000004</v>
      </c>
      <c r="W29" s="35">
        <f>AVERAGE(W9:W28)</f>
        <v>1512.7884999999999</v>
      </c>
      <c r="X29" s="35">
        <f>AVERAGE(X9:X28)</f>
        <v>1724.0989223036231</v>
      </c>
      <c r="Y29" s="34">
        <f>AVERAGE(Y9:Y28)</f>
        <v>1.3869000000000002</v>
      </c>
    </row>
    <row r="30" spans="2:25" s="5" customFormat="1" x14ac:dyDescent="0.25">
      <c r="B30" s="33" t="s">
        <v>12</v>
      </c>
      <c r="C30" s="32">
        <f t="shared" ref="C30:Y30" si="6">MAX(C9:C28)</f>
        <v>2158.5</v>
      </c>
      <c r="D30" s="31">
        <f t="shared" si="6"/>
        <v>2158.5</v>
      </c>
      <c r="E30" s="30">
        <f t="shared" si="6"/>
        <v>2158.5</v>
      </c>
      <c r="F30" s="32">
        <f t="shared" si="6"/>
        <v>2167</v>
      </c>
      <c r="G30" s="31">
        <f t="shared" si="6"/>
        <v>2167</v>
      </c>
      <c r="H30" s="30">
        <f t="shared" si="6"/>
        <v>2167</v>
      </c>
      <c r="I30" s="32">
        <f t="shared" si="6"/>
        <v>2204</v>
      </c>
      <c r="J30" s="31">
        <f t="shared" si="6"/>
        <v>2204</v>
      </c>
      <c r="K30" s="30">
        <f t="shared" si="6"/>
        <v>2204</v>
      </c>
      <c r="L30" s="32">
        <f t="shared" si="6"/>
        <v>2232</v>
      </c>
      <c r="M30" s="31">
        <f t="shared" si="6"/>
        <v>2232</v>
      </c>
      <c r="N30" s="30">
        <f t="shared" si="6"/>
        <v>2232</v>
      </c>
      <c r="O30" s="32">
        <f t="shared" si="6"/>
        <v>2256</v>
      </c>
      <c r="P30" s="31">
        <f t="shared" si="6"/>
        <v>2256</v>
      </c>
      <c r="Q30" s="30">
        <f t="shared" si="6"/>
        <v>2256</v>
      </c>
      <c r="R30" s="29">
        <f t="shared" si="6"/>
        <v>2158.5</v>
      </c>
      <c r="S30" s="28">
        <f t="shared" si="6"/>
        <v>1.4142999999999999</v>
      </c>
      <c r="T30" s="27">
        <f t="shared" si="6"/>
        <v>1.2226999999999999</v>
      </c>
      <c r="U30" s="26">
        <f t="shared" si="6"/>
        <v>106.25</v>
      </c>
      <c r="V30" s="25">
        <f t="shared" si="6"/>
        <v>1533.97</v>
      </c>
      <c r="W30" s="25">
        <f t="shared" si="6"/>
        <v>1542.44</v>
      </c>
      <c r="X30" s="25">
        <f t="shared" si="6"/>
        <v>1773.0905495591992</v>
      </c>
      <c r="Y30" s="24">
        <f t="shared" si="6"/>
        <v>1.4148000000000001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2008</v>
      </c>
      <c r="D31" s="21">
        <f t="shared" si="7"/>
        <v>2008</v>
      </c>
      <c r="E31" s="20">
        <f t="shared" si="7"/>
        <v>2008</v>
      </c>
      <c r="F31" s="22">
        <f t="shared" si="7"/>
        <v>2022</v>
      </c>
      <c r="G31" s="21">
        <f t="shared" si="7"/>
        <v>2022</v>
      </c>
      <c r="H31" s="20">
        <f t="shared" si="7"/>
        <v>2022</v>
      </c>
      <c r="I31" s="22">
        <f t="shared" si="7"/>
        <v>2063.5</v>
      </c>
      <c r="J31" s="21">
        <f t="shared" si="7"/>
        <v>2063.5</v>
      </c>
      <c r="K31" s="20">
        <f t="shared" si="7"/>
        <v>2063.5</v>
      </c>
      <c r="L31" s="22">
        <f t="shared" si="7"/>
        <v>2093</v>
      </c>
      <c r="M31" s="21">
        <f t="shared" si="7"/>
        <v>2093</v>
      </c>
      <c r="N31" s="20">
        <f t="shared" si="7"/>
        <v>2093</v>
      </c>
      <c r="O31" s="22">
        <f t="shared" si="7"/>
        <v>2117</v>
      </c>
      <c r="P31" s="21">
        <f t="shared" si="7"/>
        <v>2117</v>
      </c>
      <c r="Q31" s="20">
        <f t="shared" si="7"/>
        <v>2117</v>
      </c>
      <c r="R31" s="19">
        <f t="shared" si="7"/>
        <v>2008</v>
      </c>
      <c r="S31" s="18">
        <f t="shared" si="7"/>
        <v>1.3629</v>
      </c>
      <c r="T31" s="17">
        <f t="shared" si="7"/>
        <v>1.1990000000000001</v>
      </c>
      <c r="U31" s="16">
        <f t="shared" si="7"/>
        <v>104.63</v>
      </c>
      <c r="V31" s="15">
        <f t="shared" si="7"/>
        <v>1469.81</v>
      </c>
      <c r="W31" s="15">
        <f t="shared" si="7"/>
        <v>1479.04</v>
      </c>
      <c r="X31" s="15">
        <f t="shared" si="7"/>
        <v>1668.4665226781858</v>
      </c>
      <c r="Y31" s="14">
        <f t="shared" si="7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44228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44228</v>
      </c>
      <c r="C9" s="46">
        <v>24325</v>
      </c>
      <c r="D9" s="45">
        <v>24325</v>
      </c>
      <c r="E9" s="44">
        <f t="shared" ref="E9:E28" si="0">AVERAGE(C9:D9)</f>
        <v>24325</v>
      </c>
      <c r="F9" s="46">
        <v>22984</v>
      </c>
      <c r="G9" s="45">
        <v>22984</v>
      </c>
      <c r="H9" s="44">
        <f t="shared" ref="H9:H28" si="1">AVERAGE(F9:G9)</f>
        <v>22984</v>
      </c>
      <c r="I9" s="46">
        <v>22594</v>
      </c>
      <c r="J9" s="45">
        <v>22594</v>
      </c>
      <c r="K9" s="44">
        <f t="shared" ref="K9:K28" si="2">AVERAGE(I9:J9)</f>
        <v>22594</v>
      </c>
      <c r="L9" s="52">
        <v>24325</v>
      </c>
      <c r="M9" s="51">
        <v>1.3704000000000001</v>
      </c>
      <c r="N9" s="53">
        <v>1.2075</v>
      </c>
      <c r="O9" s="50">
        <v>104.94</v>
      </c>
      <c r="P9" s="43">
        <v>17750.29</v>
      </c>
      <c r="Q9" s="43">
        <v>16764.41</v>
      </c>
      <c r="R9" s="49">
        <f t="shared" ref="R9:R28" si="3">L9/N9</f>
        <v>20144.927536231884</v>
      </c>
      <c r="S9" s="48">
        <v>1.371</v>
      </c>
    </row>
    <row r="10" spans="1:19" x14ac:dyDescent="0.25">
      <c r="B10" s="47">
        <v>44229</v>
      </c>
      <c r="C10" s="46">
        <v>25000</v>
      </c>
      <c r="D10" s="45">
        <v>25000</v>
      </c>
      <c r="E10" s="44">
        <f t="shared" si="0"/>
        <v>25000</v>
      </c>
      <c r="F10" s="46">
        <v>23250</v>
      </c>
      <c r="G10" s="45">
        <v>23250</v>
      </c>
      <c r="H10" s="44">
        <f t="shared" si="1"/>
        <v>23250</v>
      </c>
      <c r="I10" s="46">
        <v>22650</v>
      </c>
      <c r="J10" s="45">
        <v>22650</v>
      </c>
      <c r="K10" s="44">
        <f t="shared" si="2"/>
        <v>22650</v>
      </c>
      <c r="L10" s="52">
        <v>25000</v>
      </c>
      <c r="M10" s="51">
        <v>1.3665</v>
      </c>
      <c r="N10" s="51">
        <v>1.2038</v>
      </c>
      <c r="O10" s="50">
        <v>105.05</v>
      </c>
      <c r="P10" s="43">
        <v>18294.91</v>
      </c>
      <c r="Q10" s="43">
        <v>17006.8</v>
      </c>
      <c r="R10" s="49">
        <f t="shared" si="3"/>
        <v>20767.569363681676</v>
      </c>
      <c r="S10" s="48">
        <v>1.3671</v>
      </c>
    </row>
    <row r="11" spans="1:19" x14ac:dyDescent="0.25">
      <c r="B11" s="47">
        <v>44230</v>
      </c>
      <c r="C11" s="46">
        <v>24600</v>
      </c>
      <c r="D11" s="45">
        <v>24600</v>
      </c>
      <c r="E11" s="44">
        <f t="shared" si="0"/>
        <v>24600</v>
      </c>
      <c r="F11" s="46">
        <v>22915</v>
      </c>
      <c r="G11" s="45">
        <v>22915</v>
      </c>
      <c r="H11" s="44">
        <f t="shared" si="1"/>
        <v>22915</v>
      </c>
      <c r="I11" s="46">
        <v>22235</v>
      </c>
      <c r="J11" s="45">
        <v>22235</v>
      </c>
      <c r="K11" s="44">
        <f t="shared" si="2"/>
        <v>22235</v>
      </c>
      <c r="L11" s="52">
        <v>24600</v>
      </c>
      <c r="M11" s="51">
        <v>1.3629</v>
      </c>
      <c r="N11" s="51">
        <v>1.2011000000000001</v>
      </c>
      <c r="O11" s="50">
        <v>105.06</v>
      </c>
      <c r="P11" s="43">
        <v>18049.75</v>
      </c>
      <c r="Q11" s="43">
        <v>16806.009999999998</v>
      </c>
      <c r="R11" s="49">
        <f t="shared" si="3"/>
        <v>20481.225543252018</v>
      </c>
      <c r="S11" s="48">
        <v>1.3634999999999999</v>
      </c>
    </row>
    <row r="12" spans="1:19" x14ac:dyDescent="0.25">
      <c r="B12" s="47">
        <v>44231</v>
      </c>
      <c r="C12" s="46">
        <v>24240</v>
      </c>
      <c r="D12" s="45">
        <v>24240</v>
      </c>
      <c r="E12" s="44">
        <f t="shared" si="0"/>
        <v>24240</v>
      </c>
      <c r="F12" s="46">
        <v>22850</v>
      </c>
      <c r="G12" s="45">
        <v>22850</v>
      </c>
      <c r="H12" s="44">
        <f t="shared" si="1"/>
        <v>22850</v>
      </c>
      <c r="I12" s="46">
        <v>22115</v>
      </c>
      <c r="J12" s="45">
        <v>22115</v>
      </c>
      <c r="K12" s="44">
        <f t="shared" si="2"/>
        <v>22115</v>
      </c>
      <c r="L12" s="52">
        <v>24240</v>
      </c>
      <c r="M12" s="51">
        <v>1.3665</v>
      </c>
      <c r="N12" s="51">
        <v>1.1993</v>
      </c>
      <c r="O12" s="50">
        <v>105.26</v>
      </c>
      <c r="P12" s="43">
        <v>17738.75</v>
      </c>
      <c r="Q12" s="43">
        <v>16715.439999999999</v>
      </c>
      <c r="R12" s="49">
        <f t="shared" si="3"/>
        <v>20211.790210956391</v>
      </c>
      <c r="S12" s="48">
        <v>1.367</v>
      </c>
    </row>
    <row r="13" spans="1:19" x14ac:dyDescent="0.25">
      <c r="B13" s="47">
        <v>44232</v>
      </c>
      <c r="C13" s="46">
        <v>23985</v>
      </c>
      <c r="D13" s="45">
        <v>23985</v>
      </c>
      <c r="E13" s="44">
        <f t="shared" si="0"/>
        <v>23985</v>
      </c>
      <c r="F13" s="46">
        <v>23035</v>
      </c>
      <c r="G13" s="45">
        <v>23035</v>
      </c>
      <c r="H13" s="44">
        <f t="shared" si="1"/>
        <v>23035</v>
      </c>
      <c r="I13" s="46">
        <v>22501</v>
      </c>
      <c r="J13" s="45">
        <v>22501</v>
      </c>
      <c r="K13" s="44">
        <f t="shared" si="2"/>
        <v>22501</v>
      </c>
      <c r="L13" s="52">
        <v>23985</v>
      </c>
      <c r="M13" s="51">
        <v>1.3697999999999999</v>
      </c>
      <c r="N13" s="51">
        <v>1.1990000000000001</v>
      </c>
      <c r="O13" s="50">
        <v>105.69</v>
      </c>
      <c r="P13" s="43">
        <v>17509.86</v>
      </c>
      <c r="Q13" s="43">
        <v>16810.189999999999</v>
      </c>
      <c r="R13" s="49">
        <f t="shared" si="3"/>
        <v>20004.17014178482</v>
      </c>
      <c r="S13" s="48">
        <v>1.3703000000000001</v>
      </c>
    </row>
    <row r="14" spans="1:19" x14ac:dyDescent="0.25">
      <c r="B14" s="47">
        <v>44235</v>
      </c>
      <c r="C14" s="46">
        <v>24100</v>
      </c>
      <c r="D14" s="45">
        <v>24100</v>
      </c>
      <c r="E14" s="44">
        <f t="shared" si="0"/>
        <v>24100</v>
      </c>
      <c r="F14" s="46">
        <v>23100</v>
      </c>
      <c r="G14" s="45">
        <v>23100</v>
      </c>
      <c r="H14" s="44">
        <f t="shared" si="1"/>
        <v>23100</v>
      </c>
      <c r="I14" s="46">
        <v>22596</v>
      </c>
      <c r="J14" s="45">
        <v>22596</v>
      </c>
      <c r="K14" s="44">
        <f t="shared" si="2"/>
        <v>22596</v>
      </c>
      <c r="L14" s="52">
        <v>24100</v>
      </c>
      <c r="M14" s="51">
        <v>1.369</v>
      </c>
      <c r="N14" s="51">
        <v>1.2027000000000001</v>
      </c>
      <c r="O14" s="50">
        <v>105.56</v>
      </c>
      <c r="P14" s="43">
        <v>17604.09</v>
      </c>
      <c r="Q14" s="43">
        <v>16867.47</v>
      </c>
      <c r="R14" s="49">
        <f t="shared" si="3"/>
        <v>20038.24727696017</v>
      </c>
      <c r="S14" s="48">
        <v>1.3694999999999999</v>
      </c>
    </row>
    <row r="15" spans="1:19" x14ac:dyDescent="0.25">
      <c r="B15" s="47">
        <v>44236</v>
      </c>
      <c r="C15" s="46">
        <v>24300</v>
      </c>
      <c r="D15" s="45">
        <v>24300</v>
      </c>
      <c r="E15" s="44">
        <f t="shared" si="0"/>
        <v>24300</v>
      </c>
      <c r="F15" s="46">
        <v>23045</v>
      </c>
      <c r="G15" s="45">
        <v>23045</v>
      </c>
      <c r="H15" s="44">
        <f t="shared" si="1"/>
        <v>23045</v>
      </c>
      <c r="I15" s="46">
        <v>22450</v>
      </c>
      <c r="J15" s="45">
        <v>22450</v>
      </c>
      <c r="K15" s="44">
        <f t="shared" si="2"/>
        <v>22450</v>
      </c>
      <c r="L15" s="52">
        <v>24300</v>
      </c>
      <c r="M15" s="51">
        <v>1.3777999999999999</v>
      </c>
      <c r="N15" s="51">
        <v>1.2099</v>
      </c>
      <c r="O15" s="50">
        <v>104.63</v>
      </c>
      <c r="P15" s="43">
        <v>17636.810000000001</v>
      </c>
      <c r="Q15" s="43">
        <v>16719.87</v>
      </c>
      <c r="R15" s="49">
        <f t="shared" si="3"/>
        <v>20084.304487974212</v>
      </c>
      <c r="S15" s="48">
        <v>1.3783000000000001</v>
      </c>
    </row>
    <row r="16" spans="1:19" x14ac:dyDescent="0.25">
      <c r="B16" s="47">
        <v>44237</v>
      </c>
      <c r="C16" s="46">
        <v>25458</v>
      </c>
      <c r="D16" s="45">
        <v>25458</v>
      </c>
      <c r="E16" s="44">
        <f t="shared" si="0"/>
        <v>25458</v>
      </c>
      <c r="F16" s="46">
        <v>23240</v>
      </c>
      <c r="G16" s="45">
        <v>23240</v>
      </c>
      <c r="H16" s="44">
        <f t="shared" si="1"/>
        <v>23240</v>
      </c>
      <c r="I16" s="46">
        <v>22235</v>
      </c>
      <c r="J16" s="45">
        <v>22235</v>
      </c>
      <c r="K16" s="44">
        <f t="shared" si="2"/>
        <v>22235</v>
      </c>
      <c r="L16" s="52">
        <v>25458</v>
      </c>
      <c r="M16" s="51">
        <v>1.3835999999999999</v>
      </c>
      <c r="N16" s="51">
        <v>1.2117</v>
      </c>
      <c r="O16" s="50">
        <v>104.79</v>
      </c>
      <c r="P16" s="43">
        <v>18399.830000000002</v>
      </c>
      <c r="Q16" s="43">
        <v>16791.91</v>
      </c>
      <c r="R16" s="49">
        <f t="shared" si="3"/>
        <v>21010.15102748205</v>
      </c>
      <c r="S16" s="48">
        <v>1.3839999999999999</v>
      </c>
    </row>
    <row r="17" spans="2:19" x14ac:dyDescent="0.25">
      <c r="B17" s="47">
        <v>44238</v>
      </c>
      <c r="C17" s="46">
        <v>25568</v>
      </c>
      <c r="D17" s="45">
        <v>25568</v>
      </c>
      <c r="E17" s="44">
        <f t="shared" si="0"/>
        <v>25568</v>
      </c>
      <c r="F17" s="46">
        <v>23317</v>
      </c>
      <c r="G17" s="45">
        <v>23317</v>
      </c>
      <c r="H17" s="44">
        <f t="shared" si="1"/>
        <v>23317</v>
      </c>
      <c r="I17" s="46">
        <v>21967</v>
      </c>
      <c r="J17" s="45">
        <v>21967</v>
      </c>
      <c r="K17" s="44">
        <f t="shared" si="2"/>
        <v>21967</v>
      </c>
      <c r="L17" s="52">
        <v>25568</v>
      </c>
      <c r="M17" s="51">
        <v>1.3832</v>
      </c>
      <c r="N17" s="51">
        <v>1.2136</v>
      </c>
      <c r="O17" s="50">
        <v>104.71</v>
      </c>
      <c r="P17" s="43">
        <v>18484.669999999998</v>
      </c>
      <c r="Q17" s="43">
        <v>16852.41</v>
      </c>
      <c r="R17" s="49">
        <f t="shared" si="3"/>
        <v>21067.89716545814</v>
      </c>
      <c r="S17" s="48">
        <v>1.3835999999999999</v>
      </c>
    </row>
    <row r="18" spans="2:19" x14ac:dyDescent="0.25">
      <c r="B18" s="47">
        <v>44239</v>
      </c>
      <c r="C18" s="46">
        <v>25290</v>
      </c>
      <c r="D18" s="45">
        <v>25290</v>
      </c>
      <c r="E18" s="44">
        <f t="shared" si="0"/>
        <v>25290</v>
      </c>
      <c r="F18" s="46">
        <v>23443</v>
      </c>
      <c r="G18" s="45">
        <v>23443</v>
      </c>
      <c r="H18" s="44">
        <f t="shared" si="1"/>
        <v>23443</v>
      </c>
      <c r="I18" s="46">
        <v>22423</v>
      </c>
      <c r="J18" s="45">
        <v>22423</v>
      </c>
      <c r="K18" s="44">
        <f t="shared" si="2"/>
        <v>22423</v>
      </c>
      <c r="L18" s="52">
        <v>25290</v>
      </c>
      <c r="M18" s="51">
        <v>1.3805000000000001</v>
      </c>
      <c r="N18" s="51">
        <v>1.2113</v>
      </c>
      <c r="O18" s="50">
        <v>104.99</v>
      </c>
      <c r="P18" s="43">
        <v>18319.45</v>
      </c>
      <c r="Q18" s="43">
        <v>16976.61</v>
      </c>
      <c r="R18" s="49">
        <f t="shared" si="3"/>
        <v>20878.395112688846</v>
      </c>
      <c r="S18" s="48">
        <v>1.3809</v>
      </c>
    </row>
    <row r="19" spans="2:19" x14ac:dyDescent="0.25">
      <c r="B19" s="47">
        <v>44242</v>
      </c>
      <c r="C19" s="46">
        <v>28899</v>
      </c>
      <c r="D19" s="45">
        <v>28899</v>
      </c>
      <c r="E19" s="44">
        <f t="shared" si="0"/>
        <v>28899</v>
      </c>
      <c r="F19" s="46">
        <v>24151</v>
      </c>
      <c r="G19" s="45">
        <v>24151</v>
      </c>
      <c r="H19" s="44">
        <f t="shared" si="1"/>
        <v>24151</v>
      </c>
      <c r="I19" s="46">
        <v>22846</v>
      </c>
      <c r="J19" s="45">
        <v>22846</v>
      </c>
      <c r="K19" s="44">
        <f t="shared" si="2"/>
        <v>22846</v>
      </c>
      <c r="L19" s="52">
        <v>28899</v>
      </c>
      <c r="M19" s="51">
        <v>1.3911</v>
      </c>
      <c r="N19" s="51">
        <v>1.2131000000000001</v>
      </c>
      <c r="O19" s="50">
        <v>105.31</v>
      </c>
      <c r="P19" s="43">
        <v>20774.21</v>
      </c>
      <c r="Q19" s="43">
        <v>17356.09</v>
      </c>
      <c r="R19" s="49">
        <f t="shared" si="3"/>
        <v>23822.438381007334</v>
      </c>
      <c r="S19" s="48">
        <v>1.3915</v>
      </c>
    </row>
    <row r="20" spans="2:19" x14ac:dyDescent="0.25">
      <c r="B20" s="47">
        <v>44243</v>
      </c>
      <c r="C20" s="46">
        <v>27760</v>
      </c>
      <c r="D20" s="45">
        <v>27760</v>
      </c>
      <c r="E20" s="44">
        <f t="shared" si="0"/>
        <v>27760</v>
      </c>
      <c r="F20" s="46">
        <v>24237</v>
      </c>
      <c r="G20" s="45">
        <v>24237</v>
      </c>
      <c r="H20" s="44">
        <f t="shared" si="1"/>
        <v>24237</v>
      </c>
      <c r="I20" s="46">
        <v>22597</v>
      </c>
      <c r="J20" s="45">
        <v>22597</v>
      </c>
      <c r="K20" s="44">
        <f t="shared" si="2"/>
        <v>22597</v>
      </c>
      <c r="L20" s="52">
        <v>27760</v>
      </c>
      <c r="M20" s="51">
        <v>1.3913</v>
      </c>
      <c r="N20" s="51">
        <v>1.2151000000000001</v>
      </c>
      <c r="O20" s="50">
        <v>105.54</v>
      </c>
      <c r="P20" s="43">
        <v>19952.560000000001</v>
      </c>
      <c r="Q20" s="43">
        <v>17414.14</v>
      </c>
      <c r="R20" s="49">
        <f t="shared" si="3"/>
        <v>22845.856308122788</v>
      </c>
      <c r="S20" s="48">
        <v>1.3917999999999999</v>
      </c>
    </row>
    <row r="21" spans="2:19" x14ac:dyDescent="0.25">
      <c r="B21" s="47">
        <v>44244</v>
      </c>
      <c r="C21" s="46">
        <v>28710</v>
      </c>
      <c r="D21" s="45">
        <v>28710</v>
      </c>
      <c r="E21" s="44">
        <f t="shared" si="0"/>
        <v>28710</v>
      </c>
      <c r="F21" s="46">
        <v>24620</v>
      </c>
      <c r="G21" s="45">
        <v>24620</v>
      </c>
      <c r="H21" s="44">
        <f t="shared" si="1"/>
        <v>24620</v>
      </c>
      <c r="I21" s="46">
        <v>22904</v>
      </c>
      <c r="J21" s="45">
        <v>22904</v>
      </c>
      <c r="K21" s="44">
        <f t="shared" si="2"/>
        <v>22904</v>
      </c>
      <c r="L21" s="52">
        <v>28710</v>
      </c>
      <c r="M21" s="51">
        <v>1.3873</v>
      </c>
      <c r="N21" s="51">
        <v>1.2062999999999999</v>
      </c>
      <c r="O21" s="50">
        <v>106.03</v>
      </c>
      <c r="P21" s="43">
        <v>20694.87</v>
      </c>
      <c r="Q21" s="43">
        <v>17741.59</v>
      </c>
      <c r="R21" s="49">
        <f t="shared" si="3"/>
        <v>23800.04973887093</v>
      </c>
      <c r="S21" s="48">
        <v>1.3876999999999999</v>
      </c>
    </row>
    <row r="22" spans="2:19" x14ac:dyDescent="0.25">
      <c r="B22" s="47">
        <v>44245</v>
      </c>
      <c r="C22" s="46">
        <v>28162</v>
      </c>
      <c r="D22" s="45">
        <v>28162</v>
      </c>
      <c r="E22" s="44">
        <f t="shared" si="0"/>
        <v>28162</v>
      </c>
      <c r="F22" s="46">
        <v>25250</v>
      </c>
      <c r="G22" s="45">
        <v>25250</v>
      </c>
      <c r="H22" s="44">
        <f t="shared" si="1"/>
        <v>25250</v>
      </c>
      <c r="I22" s="46">
        <v>23080</v>
      </c>
      <c r="J22" s="45">
        <v>23080</v>
      </c>
      <c r="K22" s="44">
        <f t="shared" si="2"/>
        <v>23080</v>
      </c>
      <c r="L22" s="52">
        <v>28162</v>
      </c>
      <c r="M22" s="51">
        <v>1.3953</v>
      </c>
      <c r="N22" s="51">
        <v>1.2078</v>
      </c>
      <c r="O22" s="50">
        <v>105.71</v>
      </c>
      <c r="P22" s="43">
        <v>20183.47</v>
      </c>
      <c r="Q22" s="43">
        <v>18091.28</v>
      </c>
      <c r="R22" s="49">
        <f t="shared" si="3"/>
        <v>23316.774300380857</v>
      </c>
      <c r="S22" s="48">
        <v>1.3956999999999999</v>
      </c>
    </row>
    <row r="23" spans="2:19" x14ac:dyDescent="0.25">
      <c r="B23" s="47">
        <v>44246</v>
      </c>
      <c r="C23" s="46">
        <v>29349</v>
      </c>
      <c r="D23" s="45">
        <v>29349</v>
      </c>
      <c r="E23" s="44">
        <f t="shared" si="0"/>
        <v>29349</v>
      </c>
      <c r="F23" s="46">
        <v>25446</v>
      </c>
      <c r="G23" s="45">
        <v>25446</v>
      </c>
      <c r="H23" s="44">
        <f t="shared" si="1"/>
        <v>25446</v>
      </c>
      <c r="I23" s="46">
        <v>23091</v>
      </c>
      <c r="J23" s="45">
        <v>23091</v>
      </c>
      <c r="K23" s="44">
        <f t="shared" si="2"/>
        <v>23091</v>
      </c>
      <c r="L23" s="52">
        <v>29349</v>
      </c>
      <c r="M23" s="51">
        <v>1.4016999999999999</v>
      </c>
      <c r="N23" s="51">
        <v>1.2136</v>
      </c>
      <c r="O23" s="50">
        <v>105.27</v>
      </c>
      <c r="P23" s="43">
        <v>20938.150000000001</v>
      </c>
      <c r="Q23" s="43">
        <v>18148.490000000002</v>
      </c>
      <c r="R23" s="49">
        <f t="shared" si="3"/>
        <v>24183.421226104154</v>
      </c>
      <c r="S23" s="48">
        <v>1.4020999999999999</v>
      </c>
    </row>
    <row r="24" spans="2:19" x14ac:dyDescent="0.25">
      <c r="B24" s="47">
        <v>44249</v>
      </c>
      <c r="C24" s="46">
        <v>29540</v>
      </c>
      <c r="D24" s="45">
        <v>29540</v>
      </c>
      <c r="E24" s="44">
        <f t="shared" si="0"/>
        <v>29540</v>
      </c>
      <c r="F24" s="46">
        <v>26700</v>
      </c>
      <c r="G24" s="45">
        <v>26700</v>
      </c>
      <c r="H24" s="44">
        <f t="shared" si="1"/>
        <v>26700</v>
      </c>
      <c r="I24" s="46">
        <v>24515</v>
      </c>
      <c r="J24" s="45">
        <v>24515</v>
      </c>
      <c r="K24" s="44">
        <f t="shared" si="2"/>
        <v>24515</v>
      </c>
      <c r="L24" s="52">
        <v>29540</v>
      </c>
      <c r="M24" s="51">
        <v>1.4029</v>
      </c>
      <c r="N24" s="51">
        <v>1.2137</v>
      </c>
      <c r="O24" s="50">
        <v>105.55</v>
      </c>
      <c r="P24" s="43">
        <v>21056.38</v>
      </c>
      <c r="Q24" s="43">
        <v>19026.580000000002</v>
      </c>
      <c r="R24" s="49">
        <f t="shared" si="3"/>
        <v>24338.798714674136</v>
      </c>
      <c r="S24" s="48">
        <v>1.4033</v>
      </c>
    </row>
    <row r="25" spans="2:19" x14ac:dyDescent="0.25">
      <c r="B25" s="47">
        <v>44250</v>
      </c>
      <c r="C25" s="46">
        <v>29485</v>
      </c>
      <c r="D25" s="45">
        <v>29485</v>
      </c>
      <c r="E25" s="44">
        <f t="shared" si="0"/>
        <v>29485</v>
      </c>
      <c r="F25" s="46">
        <v>26975</v>
      </c>
      <c r="G25" s="45">
        <v>26975</v>
      </c>
      <c r="H25" s="44">
        <f t="shared" si="1"/>
        <v>26975</v>
      </c>
      <c r="I25" s="46">
        <v>24700</v>
      </c>
      <c r="J25" s="45">
        <v>24700</v>
      </c>
      <c r="K25" s="44">
        <f t="shared" si="2"/>
        <v>24700</v>
      </c>
      <c r="L25" s="52">
        <v>29485</v>
      </c>
      <c r="M25" s="51">
        <v>1.4078999999999999</v>
      </c>
      <c r="N25" s="51">
        <v>1.2141999999999999</v>
      </c>
      <c r="O25" s="50">
        <v>105.33</v>
      </c>
      <c r="P25" s="43">
        <v>20942.54</v>
      </c>
      <c r="Q25" s="43">
        <v>19154.3</v>
      </c>
      <c r="R25" s="49">
        <f t="shared" si="3"/>
        <v>24283.478833800033</v>
      </c>
      <c r="S25" s="48">
        <v>1.4083000000000001</v>
      </c>
    </row>
    <row r="26" spans="2:19" x14ac:dyDescent="0.25">
      <c r="B26" s="47">
        <v>44251</v>
      </c>
      <c r="C26" s="46">
        <v>28515</v>
      </c>
      <c r="D26" s="45">
        <v>28515</v>
      </c>
      <c r="E26" s="44">
        <f t="shared" si="0"/>
        <v>28515</v>
      </c>
      <c r="F26" s="46">
        <v>26565</v>
      </c>
      <c r="G26" s="45">
        <v>26565</v>
      </c>
      <c r="H26" s="44">
        <f t="shared" si="1"/>
        <v>26565</v>
      </c>
      <c r="I26" s="46">
        <v>24329</v>
      </c>
      <c r="J26" s="45">
        <v>24329</v>
      </c>
      <c r="K26" s="44">
        <f t="shared" si="2"/>
        <v>24329</v>
      </c>
      <c r="L26" s="52">
        <v>28515</v>
      </c>
      <c r="M26" s="51">
        <v>1.4121999999999999</v>
      </c>
      <c r="N26" s="51">
        <v>1.2156</v>
      </c>
      <c r="O26" s="50">
        <v>105.89</v>
      </c>
      <c r="P26" s="43">
        <v>20191.900000000001</v>
      </c>
      <c r="Q26" s="43">
        <v>18804.419999999998</v>
      </c>
      <c r="R26" s="49">
        <f t="shared" si="3"/>
        <v>23457.551826258637</v>
      </c>
      <c r="S26" s="48">
        <v>1.4127000000000001</v>
      </c>
    </row>
    <row r="27" spans="2:19" x14ac:dyDescent="0.25">
      <c r="B27" s="47">
        <v>44252</v>
      </c>
      <c r="C27" s="46">
        <v>29560</v>
      </c>
      <c r="D27" s="45">
        <v>29560</v>
      </c>
      <c r="E27" s="44">
        <f t="shared" si="0"/>
        <v>29560</v>
      </c>
      <c r="F27" s="46">
        <v>27310</v>
      </c>
      <c r="G27" s="45">
        <v>27310</v>
      </c>
      <c r="H27" s="44">
        <f t="shared" si="1"/>
        <v>27310</v>
      </c>
      <c r="I27" s="46">
        <v>25059</v>
      </c>
      <c r="J27" s="45">
        <v>25059</v>
      </c>
      <c r="K27" s="44">
        <f t="shared" si="2"/>
        <v>25059</v>
      </c>
      <c r="L27" s="52">
        <v>29560</v>
      </c>
      <c r="M27" s="51">
        <v>1.4142999999999999</v>
      </c>
      <c r="N27" s="51">
        <v>1.2226999999999999</v>
      </c>
      <c r="O27" s="50">
        <v>106.17</v>
      </c>
      <c r="P27" s="43">
        <v>20900.8</v>
      </c>
      <c r="Q27" s="43">
        <v>19303.080000000002</v>
      </c>
      <c r="R27" s="49">
        <f t="shared" si="3"/>
        <v>24176.003925738121</v>
      </c>
      <c r="S27" s="48">
        <v>1.4148000000000001</v>
      </c>
    </row>
    <row r="28" spans="2:19" x14ac:dyDescent="0.25">
      <c r="B28" s="47">
        <v>44253</v>
      </c>
      <c r="C28" s="46">
        <v>27500</v>
      </c>
      <c r="D28" s="45">
        <v>27500</v>
      </c>
      <c r="E28" s="44">
        <f t="shared" si="0"/>
        <v>27500</v>
      </c>
      <c r="F28" s="46">
        <v>25875</v>
      </c>
      <c r="G28" s="45">
        <v>25875</v>
      </c>
      <c r="H28" s="44">
        <f t="shared" si="1"/>
        <v>25875</v>
      </c>
      <c r="I28" s="46">
        <v>23870</v>
      </c>
      <c r="J28" s="45">
        <v>23870</v>
      </c>
      <c r="K28" s="44">
        <f t="shared" si="2"/>
        <v>23870</v>
      </c>
      <c r="L28" s="52">
        <v>27500</v>
      </c>
      <c r="M28" s="51">
        <v>1.3944000000000001</v>
      </c>
      <c r="N28" s="51">
        <v>1.2116</v>
      </c>
      <c r="O28" s="50">
        <v>106.25</v>
      </c>
      <c r="P28" s="43">
        <v>19721.740000000002</v>
      </c>
      <c r="Q28" s="43">
        <v>18549.72</v>
      </c>
      <c r="R28" s="49">
        <f t="shared" si="3"/>
        <v>22697.259821723343</v>
      </c>
      <c r="S28" s="48">
        <v>1.3949</v>
      </c>
    </row>
    <row r="29" spans="2:19" s="10" customFormat="1" x14ac:dyDescent="0.25">
      <c r="B29" s="42" t="s">
        <v>11</v>
      </c>
      <c r="C29" s="41">
        <f>ROUND(AVERAGE(C9:C28),2)</f>
        <v>26717.3</v>
      </c>
      <c r="D29" s="40">
        <f>ROUND(AVERAGE(D9:D28),2)</f>
        <v>26717.3</v>
      </c>
      <c r="E29" s="39">
        <f>ROUND(AVERAGE(C29:D29),2)</f>
        <v>26717.3</v>
      </c>
      <c r="F29" s="41">
        <f>ROUND(AVERAGE(F9:F28),2)</f>
        <v>24415.4</v>
      </c>
      <c r="G29" s="40">
        <f>ROUND(AVERAGE(G9:G28),2)</f>
        <v>24415.4</v>
      </c>
      <c r="H29" s="39">
        <f>ROUND(AVERAGE(F29:G29),2)</f>
        <v>24415.4</v>
      </c>
      <c r="I29" s="41">
        <f>ROUND(AVERAGE(I9:I28),2)</f>
        <v>23037.85</v>
      </c>
      <c r="J29" s="40">
        <f>ROUND(AVERAGE(J9:J28),2)</f>
        <v>23037.85</v>
      </c>
      <c r="K29" s="39">
        <f>ROUND(AVERAGE(I29:J29),2)</f>
        <v>23037.85</v>
      </c>
      <c r="L29" s="38">
        <f>ROUND(AVERAGE(L9:L28),2)</f>
        <v>26717.3</v>
      </c>
      <c r="M29" s="37">
        <f>ROUND(AVERAGE(M9:M28),4)</f>
        <v>1.3864000000000001</v>
      </c>
      <c r="N29" s="36">
        <f>ROUND(AVERAGE(N9:N28),4)</f>
        <v>1.2097</v>
      </c>
      <c r="O29" s="175">
        <f>ROUND(AVERAGE(O9:O28),2)</f>
        <v>105.39</v>
      </c>
      <c r="P29" s="35">
        <f>AVERAGE(P9:P28)</f>
        <v>19257.251499999998</v>
      </c>
      <c r="Q29" s="35">
        <f>AVERAGE(Q9:Q28)</f>
        <v>17595.040499999996</v>
      </c>
      <c r="R29" s="35">
        <f>AVERAGE(R9:R28)</f>
        <v>22080.51554715752</v>
      </c>
      <c r="S29" s="34">
        <f>AVERAGE(S9:S28)</f>
        <v>1.3869000000000002</v>
      </c>
    </row>
    <row r="30" spans="2:19" s="5" customFormat="1" x14ac:dyDescent="0.25">
      <c r="B30" s="33" t="s">
        <v>12</v>
      </c>
      <c r="C30" s="32">
        <f t="shared" ref="C30:S30" si="4">MAX(C9:C28)</f>
        <v>29560</v>
      </c>
      <c r="D30" s="31">
        <f t="shared" si="4"/>
        <v>29560</v>
      </c>
      <c r="E30" s="30">
        <f t="shared" si="4"/>
        <v>29560</v>
      </c>
      <c r="F30" s="32">
        <f t="shared" si="4"/>
        <v>27310</v>
      </c>
      <c r="G30" s="31">
        <f t="shared" si="4"/>
        <v>27310</v>
      </c>
      <c r="H30" s="30">
        <f t="shared" si="4"/>
        <v>27310</v>
      </c>
      <c r="I30" s="32">
        <f t="shared" si="4"/>
        <v>25059</v>
      </c>
      <c r="J30" s="31">
        <f t="shared" si="4"/>
        <v>25059</v>
      </c>
      <c r="K30" s="30">
        <f t="shared" si="4"/>
        <v>25059</v>
      </c>
      <c r="L30" s="29">
        <f t="shared" si="4"/>
        <v>29560</v>
      </c>
      <c r="M30" s="28">
        <f t="shared" si="4"/>
        <v>1.4142999999999999</v>
      </c>
      <c r="N30" s="27">
        <f t="shared" si="4"/>
        <v>1.2226999999999999</v>
      </c>
      <c r="O30" s="26">
        <f t="shared" si="4"/>
        <v>106.25</v>
      </c>
      <c r="P30" s="25">
        <f t="shared" si="4"/>
        <v>21056.38</v>
      </c>
      <c r="Q30" s="25">
        <f t="shared" si="4"/>
        <v>19303.080000000002</v>
      </c>
      <c r="R30" s="25">
        <f t="shared" si="4"/>
        <v>24338.798714674136</v>
      </c>
      <c r="S30" s="24">
        <f t="shared" si="4"/>
        <v>1.4148000000000001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23985</v>
      </c>
      <c r="D31" s="21">
        <f t="shared" si="5"/>
        <v>23985</v>
      </c>
      <c r="E31" s="20">
        <f t="shared" si="5"/>
        <v>23985</v>
      </c>
      <c r="F31" s="22">
        <f t="shared" si="5"/>
        <v>22850</v>
      </c>
      <c r="G31" s="21">
        <f t="shared" si="5"/>
        <v>22850</v>
      </c>
      <c r="H31" s="20">
        <f t="shared" si="5"/>
        <v>22850</v>
      </c>
      <c r="I31" s="22">
        <f t="shared" si="5"/>
        <v>21967</v>
      </c>
      <c r="J31" s="21">
        <f t="shared" si="5"/>
        <v>21967</v>
      </c>
      <c r="K31" s="20">
        <f t="shared" si="5"/>
        <v>21967</v>
      </c>
      <c r="L31" s="19">
        <f t="shared" si="5"/>
        <v>23985</v>
      </c>
      <c r="M31" s="18">
        <f t="shared" si="5"/>
        <v>1.3629</v>
      </c>
      <c r="N31" s="17">
        <f t="shared" si="5"/>
        <v>1.1990000000000001</v>
      </c>
      <c r="O31" s="16">
        <f t="shared" si="5"/>
        <v>104.63</v>
      </c>
      <c r="P31" s="15">
        <f t="shared" si="5"/>
        <v>17509.86</v>
      </c>
      <c r="Q31" s="15">
        <f t="shared" si="5"/>
        <v>16715.439999999999</v>
      </c>
      <c r="R31" s="15">
        <f t="shared" si="5"/>
        <v>20004.17014178482</v>
      </c>
      <c r="S31" s="14">
        <f t="shared" si="5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44228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44228</v>
      </c>
      <c r="C9" s="46">
        <v>17807</v>
      </c>
      <c r="D9" s="45">
        <v>17807</v>
      </c>
      <c r="E9" s="44">
        <f t="shared" ref="E9:E28" si="0">AVERAGE(C9:D9)</f>
        <v>17807</v>
      </c>
      <c r="F9" s="46">
        <v>17855</v>
      </c>
      <c r="G9" s="45">
        <v>17855</v>
      </c>
      <c r="H9" s="44">
        <f t="shared" ref="H9:H28" si="1">AVERAGE(F9:G9)</f>
        <v>17855</v>
      </c>
      <c r="I9" s="46">
        <v>18026</v>
      </c>
      <c r="J9" s="45">
        <v>18026</v>
      </c>
      <c r="K9" s="44">
        <f t="shared" ref="K9:K28" si="2">AVERAGE(I9:J9)</f>
        <v>18026</v>
      </c>
      <c r="L9" s="46">
        <v>18102</v>
      </c>
      <c r="M9" s="45">
        <v>18102</v>
      </c>
      <c r="N9" s="44">
        <f t="shared" ref="N9:N28" si="3">AVERAGE(L9:M9)</f>
        <v>18102</v>
      </c>
      <c r="O9" s="46">
        <v>18172</v>
      </c>
      <c r="P9" s="45">
        <v>18172</v>
      </c>
      <c r="Q9" s="44">
        <f t="shared" ref="Q9:Q28" si="4">AVERAGE(O9:P9)</f>
        <v>18172</v>
      </c>
      <c r="R9" s="52">
        <v>17807</v>
      </c>
      <c r="S9" s="51">
        <v>1.3704000000000001</v>
      </c>
      <c r="T9" s="53">
        <v>1.2075</v>
      </c>
      <c r="U9" s="50">
        <v>104.94</v>
      </c>
      <c r="V9" s="43">
        <v>12994.02</v>
      </c>
      <c r="W9" s="43">
        <v>13023.34</v>
      </c>
      <c r="X9" s="49">
        <f t="shared" ref="X9:X28" si="5">R9/T9</f>
        <v>14746.997929606625</v>
      </c>
      <c r="Y9" s="48">
        <v>1.371</v>
      </c>
    </row>
    <row r="10" spans="1:25" x14ac:dyDescent="0.25">
      <c r="B10" s="47">
        <v>44229</v>
      </c>
      <c r="C10" s="46">
        <v>17756</v>
      </c>
      <c r="D10" s="45">
        <v>17756</v>
      </c>
      <c r="E10" s="44">
        <f t="shared" si="0"/>
        <v>17756</v>
      </c>
      <c r="F10" s="46">
        <v>17807</v>
      </c>
      <c r="G10" s="45">
        <v>17807</v>
      </c>
      <c r="H10" s="44">
        <f t="shared" si="1"/>
        <v>17807</v>
      </c>
      <c r="I10" s="46">
        <v>17988</v>
      </c>
      <c r="J10" s="45">
        <v>17988</v>
      </c>
      <c r="K10" s="44">
        <f t="shared" si="2"/>
        <v>17988</v>
      </c>
      <c r="L10" s="46">
        <v>18064</v>
      </c>
      <c r="M10" s="45">
        <v>18064</v>
      </c>
      <c r="N10" s="44">
        <f t="shared" si="3"/>
        <v>18064</v>
      </c>
      <c r="O10" s="46">
        <v>18134</v>
      </c>
      <c r="P10" s="45">
        <v>18134</v>
      </c>
      <c r="Q10" s="44">
        <f t="shared" si="4"/>
        <v>18134</v>
      </c>
      <c r="R10" s="52">
        <v>17756</v>
      </c>
      <c r="S10" s="51">
        <v>1.3665</v>
      </c>
      <c r="T10" s="51">
        <v>1.2038</v>
      </c>
      <c r="U10" s="50">
        <v>105.05</v>
      </c>
      <c r="V10" s="43">
        <v>12993.78</v>
      </c>
      <c r="W10" s="43">
        <v>13025.38</v>
      </c>
      <c r="X10" s="49">
        <f t="shared" si="5"/>
        <v>14749.958464861273</v>
      </c>
      <c r="Y10" s="48">
        <v>1.3671</v>
      </c>
    </row>
    <row r="11" spans="1:25" x14ac:dyDescent="0.25">
      <c r="B11" s="47">
        <v>44230</v>
      </c>
      <c r="C11" s="46">
        <v>17623</v>
      </c>
      <c r="D11" s="45">
        <v>17623</v>
      </c>
      <c r="E11" s="44">
        <f t="shared" si="0"/>
        <v>17623</v>
      </c>
      <c r="F11" s="46">
        <v>17663</v>
      </c>
      <c r="G11" s="45">
        <v>17663</v>
      </c>
      <c r="H11" s="44">
        <f t="shared" si="1"/>
        <v>17663</v>
      </c>
      <c r="I11" s="46">
        <v>17856</v>
      </c>
      <c r="J11" s="45">
        <v>17856</v>
      </c>
      <c r="K11" s="44">
        <f t="shared" si="2"/>
        <v>17856</v>
      </c>
      <c r="L11" s="46">
        <v>17936</v>
      </c>
      <c r="M11" s="45">
        <v>17936</v>
      </c>
      <c r="N11" s="44">
        <f t="shared" si="3"/>
        <v>17936</v>
      </c>
      <c r="O11" s="46">
        <v>18006</v>
      </c>
      <c r="P11" s="45">
        <v>18006</v>
      </c>
      <c r="Q11" s="44">
        <f t="shared" si="4"/>
        <v>18006</v>
      </c>
      <c r="R11" s="52">
        <v>17623</v>
      </c>
      <c r="S11" s="51">
        <v>1.3629</v>
      </c>
      <c r="T11" s="51">
        <v>1.2011000000000001</v>
      </c>
      <c r="U11" s="50">
        <v>105.06</v>
      </c>
      <c r="V11" s="43">
        <v>12930.52</v>
      </c>
      <c r="W11" s="43">
        <v>12954.16</v>
      </c>
      <c r="X11" s="49">
        <f t="shared" si="5"/>
        <v>14672.383648322371</v>
      </c>
      <c r="Y11" s="48">
        <v>1.3634999999999999</v>
      </c>
    </row>
    <row r="12" spans="1:25" x14ac:dyDescent="0.25">
      <c r="B12" s="47">
        <v>44231</v>
      </c>
      <c r="C12" s="46">
        <v>17535</v>
      </c>
      <c r="D12" s="45">
        <v>17535</v>
      </c>
      <c r="E12" s="44">
        <f t="shared" si="0"/>
        <v>17535</v>
      </c>
      <c r="F12" s="46">
        <v>17590</v>
      </c>
      <c r="G12" s="45">
        <v>17590</v>
      </c>
      <c r="H12" s="44">
        <f t="shared" si="1"/>
        <v>17590</v>
      </c>
      <c r="I12" s="46">
        <v>17776</v>
      </c>
      <c r="J12" s="45">
        <v>17776</v>
      </c>
      <c r="K12" s="44">
        <f t="shared" si="2"/>
        <v>17776</v>
      </c>
      <c r="L12" s="46">
        <v>17866</v>
      </c>
      <c r="M12" s="45">
        <v>17866</v>
      </c>
      <c r="N12" s="44">
        <f t="shared" si="3"/>
        <v>17866</v>
      </c>
      <c r="O12" s="46">
        <v>17936</v>
      </c>
      <c r="P12" s="45">
        <v>17936</v>
      </c>
      <c r="Q12" s="44">
        <f t="shared" si="4"/>
        <v>17936</v>
      </c>
      <c r="R12" s="52">
        <v>17535</v>
      </c>
      <c r="S12" s="51">
        <v>1.3665</v>
      </c>
      <c r="T12" s="51">
        <v>1.1993</v>
      </c>
      <c r="U12" s="50">
        <v>105.26</v>
      </c>
      <c r="V12" s="43">
        <v>12832.05</v>
      </c>
      <c r="W12" s="43">
        <v>12867.59</v>
      </c>
      <c r="X12" s="49">
        <f t="shared" si="5"/>
        <v>14621.028933544567</v>
      </c>
      <c r="Y12" s="48">
        <v>1.367</v>
      </c>
    </row>
    <row r="13" spans="1:25" x14ac:dyDescent="0.25">
      <c r="B13" s="47">
        <v>44232</v>
      </c>
      <c r="C13" s="46">
        <v>17954</v>
      </c>
      <c r="D13" s="45">
        <v>17954</v>
      </c>
      <c r="E13" s="44">
        <f t="shared" si="0"/>
        <v>17954</v>
      </c>
      <c r="F13" s="46">
        <v>17995</v>
      </c>
      <c r="G13" s="45">
        <v>17995</v>
      </c>
      <c r="H13" s="44">
        <f t="shared" si="1"/>
        <v>17995</v>
      </c>
      <c r="I13" s="46">
        <v>18167</v>
      </c>
      <c r="J13" s="45">
        <v>18167</v>
      </c>
      <c r="K13" s="44">
        <f t="shared" si="2"/>
        <v>18167</v>
      </c>
      <c r="L13" s="46">
        <v>18257</v>
      </c>
      <c r="M13" s="45">
        <v>18257</v>
      </c>
      <c r="N13" s="44">
        <f t="shared" si="3"/>
        <v>18257</v>
      </c>
      <c r="O13" s="46">
        <v>18327</v>
      </c>
      <c r="P13" s="45">
        <v>18327</v>
      </c>
      <c r="Q13" s="44">
        <f t="shared" si="4"/>
        <v>18327</v>
      </c>
      <c r="R13" s="52">
        <v>17954</v>
      </c>
      <c r="S13" s="51">
        <v>1.3697999999999999</v>
      </c>
      <c r="T13" s="51">
        <v>1.1990000000000001</v>
      </c>
      <c r="U13" s="50">
        <v>105.69</v>
      </c>
      <c r="V13" s="43">
        <v>13107.02</v>
      </c>
      <c r="W13" s="43">
        <v>13132.16</v>
      </c>
      <c r="X13" s="49">
        <f t="shared" si="5"/>
        <v>14974.14512093411</v>
      </c>
      <c r="Y13" s="48">
        <v>1.3703000000000001</v>
      </c>
    </row>
    <row r="14" spans="1:25" x14ac:dyDescent="0.25">
      <c r="B14" s="47">
        <v>44235</v>
      </c>
      <c r="C14" s="46">
        <v>18067</v>
      </c>
      <c r="D14" s="45">
        <v>18067</v>
      </c>
      <c r="E14" s="44">
        <f t="shared" si="0"/>
        <v>18067</v>
      </c>
      <c r="F14" s="46">
        <v>18102</v>
      </c>
      <c r="G14" s="45">
        <v>18102</v>
      </c>
      <c r="H14" s="44">
        <f t="shared" si="1"/>
        <v>18102</v>
      </c>
      <c r="I14" s="46">
        <v>18238</v>
      </c>
      <c r="J14" s="45">
        <v>18238</v>
      </c>
      <c r="K14" s="44">
        <f t="shared" si="2"/>
        <v>18238</v>
      </c>
      <c r="L14" s="46">
        <v>18308</v>
      </c>
      <c r="M14" s="45">
        <v>18308</v>
      </c>
      <c r="N14" s="44">
        <f t="shared" si="3"/>
        <v>18308</v>
      </c>
      <c r="O14" s="46">
        <v>18378</v>
      </c>
      <c r="P14" s="45">
        <v>18378</v>
      </c>
      <c r="Q14" s="44">
        <f t="shared" si="4"/>
        <v>18378</v>
      </c>
      <c r="R14" s="52">
        <v>18067</v>
      </c>
      <c r="S14" s="51">
        <v>1.369</v>
      </c>
      <c r="T14" s="51">
        <v>1.2027000000000001</v>
      </c>
      <c r="U14" s="50">
        <v>105.56</v>
      </c>
      <c r="V14" s="43">
        <v>13197.22</v>
      </c>
      <c r="W14" s="43">
        <v>13217.96</v>
      </c>
      <c r="X14" s="49">
        <f t="shared" si="5"/>
        <v>15022.033757379229</v>
      </c>
      <c r="Y14" s="48">
        <v>1.3694999999999999</v>
      </c>
    </row>
    <row r="15" spans="1:25" x14ac:dyDescent="0.25">
      <c r="B15" s="47">
        <v>44236</v>
      </c>
      <c r="C15" s="46">
        <v>18338</v>
      </c>
      <c r="D15" s="45">
        <v>18338</v>
      </c>
      <c r="E15" s="44">
        <f t="shared" si="0"/>
        <v>18338</v>
      </c>
      <c r="F15" s="46">
        <v>18388</v>
      </c>
      <c r="G15" s="45">
        <v>18388</v>
      </c>
      <c r="H15" s="44">
        <f t="shared" si="1"/>
        <v>18388</v>
      </c>
      <c r="I15" s="46">
        <v>18520</v>
      </c>
      <c r="J15" s="45">
        <v>18520</v>
      </c>
      <c r="K15" s="44">
        <f t="shared" si="2"/>
        <v>18520</v>
      </c>
      <c r="L15" s="46">
        <v>18620</v>
      </c>
      <c r="M15" s="45">
        <v>18620</v>
      </c>
      <c r="N15" s="44">
        <f t="shared" si="3"/>
        <v>18620</v>
      </c>
      <c r="O15" s="46">
        <v>18700</v>
      </c>
      <c r="P15" s="45">
        <v>18700</v>
      </c>
      <c r="Q15" s="44">
        <f t="shared" si="4"/>
        <v>18700</v>
      </c>
      <c r="R15" s="52">
        <v>18338</v>
      </c>
      <c r="S15" s="51">
        <v>1.3777999999999999</v>
      </c>
      <c r="T15" s="51">
        <v>1.2099</v>
      </c>
      <c r="U15" s="50">
        <v>104.63</v>
      </c>
      <c r="V15" s="43">
        <v>13309.62</v>
      </c>
      <c r="W15" s="43">
        <v>13341.07</v>
      </c>
      <c r="X15" s="49">
        <f t="shared" si="5"/>
        <v>15156.62451442268</v>
      </c>
      <c r="Y15" s="48">
        <v>1.3783000000000001</v>
      </c>
    </row>
    <row r="16" spans="1:25" x14ac:dyDescent="0.25">
      <c r="B16" s="47">
        <v>44237</v>
      </c>
      <c r="C16" s="46">
        <v>18484</v>
      </c>
      <c r="D16" s="45">
        <v>18484</v>
      </c>
      <c r="E16" s="44">
        <f t="shared" si="0"/>
        <v>18484</v>
      </c>
      <c r="F16" s="46">
        <v>18534</v>
      </c>
      <c r="G16" s="45">
        <v>18534</v>
      </c>
      <c r="H16" s="44">
        <f t="shared" si="1"/>
        <v>18534</v>
      </c>
      <c r="I16" s="46">
        <v>18636</v>
      </c>
      <c r="J16" s="45">
        <v>18636</v>
      </c>
      <c r="K16" s="44">
        <f t="shared" si="2"/>
        <v>18636</v>
      </c>
      <c r="L16" s="46">
        <v>18721</v>
      </c>
      <c r="M16" s="45">
        <v>18721</v>
      </c>
      <c r="N16" s="44">
        <f t="shared" si="3"/>
        <v>18721</v>
      </c>
      <c r="O16" s="46">
        <v>18801</v>
      </c>
      <c r="P16" s="45">
        <v>18801</v>
      </c>
      <c r="Q16" s="44">
        <f t="shared" si="4"/>
        <v>18801</v>
      </c>
      <c r="R16" s="52">
        <v>18484</v>
      </c>
      <c r="S16" s="51">
        <v>1.3835999999999999</v>
      </c>
      <c r="T16" s="51">
        <v>1.2117</v>
      </c>
      <c r="U16" s="50">
        <v>104.79</v>
      </c>
      <c r="V16" s="43">
        <v>13359.35</v>
      </c>
      <c r="W16" s="43">
        <v>13391.62</v>
      </c>
      <c r="X16" s="49">
        <f t="shared" si="5"/>
        <v>15254.600973838409</v>
      </c>
      <c r="Y16" s="48">
        <v>1.3839999999999999</v>
      </c>
    </row>
    <row r="17" spans="2:25" x14ac:dyDescent="0.25">
      <c r="B17" s="47">
        <v>44238</v>
      </c>
      <c r="C17" s="46">
        <v>18599</v>
      </c>
      <c r="D17" s="45">
        <v>18599</v>
      </c>
      <c r="E17" s="44">
        <f t="shared" si="0"/>
        <v>18599</v>
      </c>
      <c r="F17" s="46">
        <v>18651</v>
      </c>
      <c r="G17" s="45">
        <v>18651</v>
      </c>
      <c r="H17" s="44">
        <f t="shared" si="1"/>
        <v>18651</v>
      </c>
      <c r="I17" s="46">
        <v>18766</v>
      </c>
      <c r="J17" s="45">
        <v>18766</v>
      </c>
      <c r="K17" s="44">
        <f t="shared" si="2"/>
        <v>18766</v>
      </c>
      <c r="L17" s="46">
        <v>18846</v>
      </c>
      <c r="M17" s="45">
        <v>18846</v>
      </c>
      <c r="N17" s="44">
        <f t="shared" si="3"/>
        <v>18846</v>
      </c>
      <c r="O17" s="46">
        <v>18926</v>
      </c>
      <c r="P17" s="45">
        <v>18926</v>
      </c>
      <c r="Q17" s="44">
        <f t="shared" si="4"/>
        <v>18926</v>
      </c>
      <c r="R17" s="52">
        <v>18599</v>
      </c>
      <c r="S17" s="51">
        <v>1.3832</v>
      </c>
      <c r="T17" s="51">
        <v>1.2136</v>
      </c>
      <c r="U17" s="50">
        <v>104.71</v>
      </c>
      <c r="V17" s="43">
        <v>13446.36</v>
      </c>
      <c r="W17" s="43">
        <v>13480.05</v>
      </c>
      <c r="X17" s="49">
        <f t="shared" si="5"/>
        <v>15325.477916941332</v>
      </c>
      <c r="Y17" s="48">
        <v>1.3835999999999999</v>
      </c>
    </row>
    <row r="18" spans="2:25" x14ac:dyDescent="0.25">
      <c r="B18" s="47">
        <v>44239</v>
      </c>
      <c r="C18" s="46">
        <v>18363</v>
      </c>
      <c r="D18" s="45">
        <v>18363</v>
      </c>
      <c r="E18" s="44">
        <f t="shared" si="0"/>
        <v>18363</v>
      </c>
      <c r="F18" s="46">
        <v>18404</v>
      </c>
      <c r="G18" s="45">
        <v>18404</v>
      </c>
      <c r="H18" s="44">
        <f t="shared" si="1"/>
        <v>18404</v>
      </c>
      <c r="I18" s="46">
        <v>18532</v>
      </c>
      <c r="J18" s="45">
        <v>18532</v>
      </c>
      <c r="K18" s="44">
        <f t="shared" si="2"/>
        <v>18532</v>
      </c>
      <c r="L18" s="46">
        <v>18612</v>
      </c>
      <c r="M18" s="45">
        <v>18612</v>
      </c>
      <c r="N18" s="44">
        <f t="shared" si="3"/>
        <v>18612</v>
      </c>
      <c r="O18" s="46">
        <v>18692</v>
      </c>
      <c r="P18" s="45">
        <v>18692</v>
      </c>
      <c r="Q18" s="44">
        <f t="shared" si="4"/>
        <v>18692</v>
      </c>
      <c r="R18" s="52">
        <v>18363</v>
      </c>
      <c r="S18" s="51">
        <v>1.3805000000000001</v>
      </c>
      <c r="T18" s="51">
        <v>1.2113</v>
      </c>
      <c r="U18" s="50">
        <v>104.99</v>
      </c>
      <c r="V18" s="43">
        <v>13301.7</v>
      </c>
      <c r="W18" s="43">
        <v>13327.54</v>
      </c>
      <c r="X18" s="49">
        <f t="shared" si="5"/>
        <v>15159.745727730537</v>
      </c>
      <c r="Y18" s="48">
        <v>1.3809</v>
      </c>
    </row>
    <row r="19" spans="2:25" x14ac:dyDescent="0.25">
      <c r="B19" s="47">
        <v>44242</v>
      </c>
      <c r="C19" s="46">
        <v>18612</v>
      </c>
      <c r="D19" s="45">
        <v>18612</v>
      </c>
      <c r="E19" s="44">
        <f t="shared" si="0"/>
        <v>18612</v>
      </c>
      <c r="F19" s="46">
        <v>18658</v>
      </c>
      <c r="G19" s="45">
        <v>18658</v>
      </c>
      <c r="H19" s="44">
        <f t="shared" si="1"/>
        <v>18658</v>
      </c>
      <c r="I19" s="46">
        <v>18793</v>
      </c>
      <c r="J19" s="45">
        <v>18793</v>
      </c>
      <c r="K19" s="44">
        <f t="shared" si="2"/>
        <v>18793</v>
      </c>
      <c r="L19" s="46">
        <v>18873</v>
      </c>
      <c r="M19" s="45">
        <v>18873</v>
      </c>
      <c r="N19" s="44">
        <f t="shared" si="3"/>
        <v>18873</v>
      </c>
      <c r="O19" s="46">
        <v>18953</v>
      </c>
      <c r="P19" s="45">
        <v>18953</v>
      </c>
      <c r="Q19" s="44">
        <f t="shared" si="4"/>
        <v>18953</v>
      </c>
      <c r="R19" s="52">
        <v>18612</v>
      </c>
      <c r="S19" s="51">
        <v>1.3911</v>
      </c>
      <c r="T19" s="51">
        <v>1.2131000000000001</v>
      </c>
      <c r="U19" s="50">
        <v>105.31</v>
      </c>
      <c r="V19" s="43">
        <v>13379.34</v>
      </c>
      <c r="W19" s="43">
        <v>13408.55</v>
      </c>
      <c r="X19" s="49">
        <f t="shared" si="5"/>
        <v>15342.510922430136</v>
      </c>
      <c r="Y19" s="48">
        <v>1.3915</v>
      </c>
    </row>
    <row r="20" spans="2:25" x14ac:dyDescent="0.25">
      <c r="B20" s="47">
        <v>44243</v>
      </c>
      <c r="C20" s="46">
        <v>18615</v>
      </c>
      <c r="D20" s="45">
        <v>18615</v>
      </c>
      <c r="E20" s="44">
        <f t="shared" si="0"/>
        <v>18615</v>
      </c>
      <c r="F20" s="46">
        <v>18654</v>
      </c>
      <c r="G20" s="45">
        <v>18654</v>
      </c>
      <c r="H20" s="44">
        <f t="shared" si="1"/>
        <v>18654</v>
      </c>
      <c r="I20" s="46">
        <v>18787</v>
      </c>
      <c r="J20" s="45">
        <v>18787</v>
      </c>
      <c r="K20" s="44">
        <f t="shared" si="2"/>
        <v>18787</v>
      </c>
      <c r="L20" s="46">
        <v>18867</v>
      </c>
      <c r="M20" s="45">
        <v>18867</v>
      </c>
      <c r="N20" s="44">
        <f t="shared" si="3"/>
        <v>18867</v>
      </c>
      <c r="O20" s="46">
        <v>18947</v>
      </c>
      <c r="P20" s="45">
        <v>18947</v>
      </c>
      <c r="Q20" s="44">
        <f t="shared" si="4"/>
        <v>18947</v>
      </c>
      <c r="R20" s="52">
        <v>18615</v>
      </c>
      <c r="S20" s="51">
        <v>1.3913</v>
      </c>
      <c r="T20" s="51">
        <v>1.2151000000000001</v>
      </c>
      <c r="U20" s="50">
        <v>105.54</v>
      </c>
      <c r="V20" s="43">
        <v>13379.57</v>
      </c>
      <c r="W20" s="43">
        <v>13402.79</v>
      </c>
      <c r="X20" s="49">
        <f t="shared" si="5"/>
        <v>15319.726771459138</v>
      </c>
      <c r="Y20" s="48">
        <v>1.3917999999999999</v>
      </c>
    </row>
    <row r="21" spans="2:25" x14ac:dyDescent="0.25">
      <c r="B21" s="47">
        <v>44244</v>
      </c>
      <c r="C21" s="46">
        <v>18704</v>
      </c>
      <c r="D21" s="45">
        <v>18704</v>
      </c>
      <c r="E21" s="44">
        <f t="shared" si="0"/>
        <v>18704</v>
      </c>
      <c r="F21" s="46">
        <v>18745</v>
      </c>
      <c r="G21" s="45">
        <v>18745</v>
      </c>
      <c r="H21" s="44">
        <f t="shared" si="1"/>
        <v>18745</v>
      </c>
      <c r="I21" s="46">
        <v>18879</v>
      </c>
      <c r="J21" s="45">
        <v>18879</v>
      </c>
      <c r="K21" s="44">
        <f t="shared" si="2"/>
        <v>18879</v>
      </c>
      <c r="L21" s="46">
        <v>18959</v>
      </c>
      <c r="M21" s="45">
        <v>18959</v>
      </c>
      <c r="N21" s="44">
        <f t="shared" si="3"/>
        <v>18959</v>
      </c>
      <c r="O21" s="46">
        <v>19039</v>
      </c>
      <c r="P21" s="45">
        <v>19039</v>
      </c>
      <c r="Q21" s="44">
        <f t="shared" si="4"/>
        <v>19039</v>
      </c>
      <c r="R21" s="52">
        <v>18704</v>
      </c>
      <c r="S21" s="51">
        <v>1.3873</v>
      </c>
      <c r="T21" s="51">
        <v>1.2062999999999999</v>
      </c>
      <c r="U21" s="50">
        <v>106.03</v>
      </c>
      <c r="V21" s="43">
        <v>13482.3</v>
      </c>
      <c r="W21" s="43">
        <v>13507.96</v>
      </c>
      <c r="X21" s="49">
        <f t="shared" si="5"/>
        <v>15505.264030506509</v>
      </c>
      <c r="Y21" s="48">
        <v>1.3876999999999999</v>
      </c>
    </row>
    <row r="22" spans="2:25" x14ac:dyDescent="0.25">
      <c r="B22" s="47">
        <v>44245</v>
      </c>
      <c r="C22" s="46">
        <v>18966</v>
      </c>
      <c r="D22" s="45">
        <v>18966</v>
      </c>
      <c r="E22" s="44">
        <f t="shared" si="0"/>
        <v>18966</v>
      </c>
      <c r="F22" s="46">
        <v>19003</v>
      </c>
      <c r="G22" s="45">
        <v>19003</v>
      </c>
      <c r="H22" s="44">
        <f t="shared" si="1"/>
        <v>19003</v>
      </c>
      <c r="I22" s="46">
        <v>19124</v>
      </c>
      <c r="J22" s="45">
        <v>19124</v>
      </c>
      <c r="K22" s="44">
        <f t="shared" si="2"/>
        <v>19124</v>
      </c>
      <c r="L22" s="46">
        <v>19200</v>
      </c>
      <c r="M22" s="45">
        <v>19200</v>
      </c>
      <c r="N22" s="44">
        <f t="shared" si="3"/>
        <v>19200</v>
      </c>
      <c r="O22" s="46">
        <v>19280</v>
      </c>
      <c r="P22" s="45">
        <v>19280</v>
      </c>
      <c r="Q22" s="44">
        <f t="shared" si="4"/>
        <v>19280</v>
      </c>
      <c r="R22" s="52">
        <v>18966</v>
      </c>
      <c r="S22" s="51">
        <v>1.3953</v>
      </c>
      <c r="T22" s="51">
        <v>1.2078</v>
      </c>
      <c r="U22" s="50">
        <v>105.71</v>
      </c>
      <c r="V22" s="43">
        <v>13592.78</v>
      </c>
      <c r="W22" s="43">
        <v>13615.39</v>
      </c>
      <c r="X22" s="49">
        <f t="shared" si="5"/>
        <v>15702.930948832589</v>
      </c>
      <c r="Y22" s="48">
        <v>1.3956999999999999</v>
      </c>
    </row>
    <row r="23" spans="2:25" x14ac:dyDescent="0.25">
      <c r="B23" s="47">
        <v>44246</v>
      </c>
      <c r="C23" s="46">
        <v>19496</v>
      </c>
      <c r="D23" s="45">
        <v>19496</v>
      </c>
      <c r="E23" s="44">
        <f t="shared" si="0"/>
        <v>19496</v>
      </c>
      <c r="F23" s="46">
        <v>19512</v>
      </c>
      <c r="G23" s="45">
        <v>19512</v>
      </c>
      <c r="H23" s="44">
        <f t="shared" si="1"/>
        <v>19512</v>
      </c>
      <c r="I23" s="46">
        <v>19576</v>
      </c>
      <c r="J23" s="45">
        <v>19576</v>
      </c>
      <c r="K23" s="44">
        <f t="shared" si="2"/>
        <v>19576</v>
      </c>
      <c r="L23" s="46">
        <v>19617</v>
      </c>
      <c r="M23" s="45">
        <v>19617</v>
      </c>
      <c r="N23" s="44">
        <f t="shared" si="3"/>
        <v>19617</v>
      </c>
      <c r="O23" s="46">
        <v>19677</v>
      </c>
      <c r="P23" s="45">
        <v>19677</v>
      </c>
      <c r="Q23" s="44">
        <f t="shared" si="4"/>
        <v>19677</v>
      </c>
      <c r="R23" s="52">
        <v>19496</v>
      </c>
      <c r="S23" s="51">
        <v>1.4016999999999999</v>
      </c>
      <c r="T23" s="51">
        <v>1.2136</v>
      </c>
      <c r="U23" s="50">
        <v>105.27</v>
      </c>
      <c r="V23" s="43">
        <v>13908.82</v>
      </c>
      <c r="W23" s="43">
        <v>13916.27</v>
      </c>
      <c r="X23" s="49">
        <f t="shared" si="5"/>
        <v>16064.601186552405</v>
      </c>
      <c r="Y23" s="48">
        <v>1.4020999999999999</v>
      </c>
    </row>
    <row r="24" spans="2:25" x14ac:dyDescent="0.25">
      <c r="B24" s="47">
        <v>44249</v>
      </c>
      <c r="C24" s="46">
        <v>19689</v>
      </c>
      <c r="D24" s="45">
        <v>19689</v>
      </c>
      <c r="E24" s="44">
        <f t="shared" si="0"/>
        <v>19689</v>
      </c>
      <c r="F24" s="46">
        <v>19722</v>
      </c>
      <c r="G24" s="45">
        <v>19722</v>
      </c>
      <c r="H24" s="44">
        <f t="shared" si="1"/>
        <v>19722</v>
      </c>
      <c r="I24" s="46">
        <v>19796</v>
      </c>
      <c r="J24" s="45">
        <v>19796</v>
      </c>
      <c r="K24" s="44">
        <f t="shared" si="2"/>
        <v>19796</v>
      </c>
      <c r="L24" s="46">
        <v>19836</v>
      </c>
      <c r="M24" s="45">
        <v>19836</v>
      </c>
      <c r="N24" s="44">
        <f t="shared" si="3"/>
        <v>19836</v>
      </c>
      <c r="O24" s="46">
        <v>19896</v>
      </c>
      <c r="P24" s="45">
        <v>19896</v>
      </c>
      <c r="Q24" s="44">
        <f t="shared" si="4"/>
        <v>19896</v>
      </c>
      <c r="R24" s="52">
        <v>19689</v>
      </c>
      <c r="S24" s="51">
        <v>1.4029</v>
      </c>
      <c r="T24" s="51">
        <v>1.2137</v>
      </c>
      <c r="U24" s="50">
        <v>105.55</v>
      </c>
      <c r="V24" s="43">
        <v>14034.5</v>
      </c>
      <c r="W24" s="43">
        <v>14054.02</v>
      </c>
      <c r="X24" s="49">
        <f t="shared" si="5"/>
        <v>16222.295460163137</v>
      </c>
      <c r="Y24" s="48">
        <v>1.4033</v>
      </c>
    </row>
    <row r="25" spans="2:25" x14ac:dyDescent="0.25">
      <c r="B25" s="47">
        <v>44250</v>
      </c>
      <c r="C25" s="46">
        <v>19226</v>
      </c>
      <c r="D25" s="45">
        <v>19226</v>
      </c>
      <c r="E25" s="44">
        <f t="shared" si="0"/>
        <v>19226</v>
      </c>
      <c r="F25" s="46">
        <v>19254</v>
      </c>
      <c r="G25" s="45">
        <v>19254</v>
      </c>
      <c r="H25" s="44">
        <f t="shared" si="1"/>
        <v>19254</v>
      </c>
      <c r="I25" s="46">
        <v>19349</v>
      </c>
      <c r="J25" s="45">
        <v>19349</v>
      </c>
      <c r="K25" s="44">
        <f t="shared" si="2"/>
        <v>19349</v>
      </c>
      <c r="L25" s="46">
        <v>19389</v>
      </c>
      <c r="M25" s="45">
        <v>19389</v>
      </c>
      <c r="N25" s="44">
        <f t="shared" si="3"/>
        <v>19389</v>
      </c>
      <c r="O25" s="46">
        <v>19449</v>
      </c>
      <c r="P25" s="45">
        <v>19449</v>
      </c>
      <c r="Q25" s="44">
        <f t="shared" si="4"/>
        <v>19449</v>
      </c>
      <c r="R25" s="52">
        <v>19226</v>
      </c>
      <c r="S25" s="51">
        <v>1.4078999999999999</v>
      </c>
      <c r="T25" s="51">
        <v>1.2141999999999999</v>
      </c>
      <c r="U25" s="50">
        <v>105.33</v>
      </c>
      <c r="V25" s="43">
        <v>13655.8</v>
      </c>
      <c r="W25" s="43">
        <v>13671.8</v>
      </c>
      <c r="X25" s="49">
        <f t="shared" si="5"/>
        <v>15834.294185471916</v>
      </c>
      <c r="Y25" s="48">
        <v>1.4083000000000001</v>
      </c>
    </row>
    <row r="26" spans="2:25" x14ac:dyDescent="0.25">
      <c r="B26" s="47">
        <v>44251</v>
      </c>
      <c r="C26" s="46">
        <v>19352</v>
      </c>
      <c r="D26" s="45">
        <v>19352</v>
      </c>
      <c r="E26" s="44">
        <f t="shared" si="0"/>
        <v>19352</v>
      </c>
      <c r="F26" s="46">
        <v>19402</v>
      </c>
      <c r="G26" s="45">
        <v>19402</v>
      </c>
      <c r="H26" s="44">
        <f t="shared" si="1"/>
        <v>19402</v>
      </c>
      <c r="I26" s="46">
        <v>19516</v>
      </c>
      <c r="J26" s="45">
        <v>19516</v>
      </c>
      <c r="K26" s="44">
        <f t="shared" si="2"/>
        <v>19516</v>
      </c>
      <c r="L26" s="46">
        <v>19556</v>
      </c>
      <c r="M26" s="45">
        <v>19556</v>
      </c>
      <c r="N26" s="44">
        <f t="shared" si="3"/>
        <v>19556</v>
      </c>
      <c r="O26" s="46">
        <v>19616</v>
      </c>
      <c r="P26" s="45">
        <v>19616</v>
      </c>
      <c r="Q26" s="44">
        <f t="shared" si="4"/>
        <v>19616</v>
      </c>
      <c r="R26" s="52">
        <v>19352</v>
      </c>
      <c r="S26" s="51">
        <v>1.4121999999999999</v>
      </c>
      <c r="T26" s="51">
        <v>1.2156</v>
      </c>
      <c r="U26" s="50">
        <v>105.89</v>
      </c>
      <c r="V26" s="43">
        <v>13703.44</v>
      </c>
      <c r="W26" s="43">
        <v>13733.98</v>
      </c>
      <c r="X26" s="49">
        <f t="shared" si="5"/>
        <v>15919.710431062849</v>
      </c>
      <c r="Y26" s="48">
        <v>1.4127000000000001</v>
      </c>
    </row>
    <row r="27" spans="2:25" x14ac:dyDescent="0.25">
      <c r="B27" s="47">
        <v>44252</v>
      </c>
      <c r="C27" s="46">
        <v>19568</v>
      </c>
      <c r="D27" s="45">
        <v>19568</v>
      </c>
      <c r="E27" s="44">
        <f t="shared" si="0"/>
        <v>19568</v>
      </c>
      <c r="F27" s="46">
        <v>19614</v>
      </c>
      <c r="G27" s="45">
        <v>19614</v>
      </c>
      <c r="H27" s="44">
        <f t="shared" si="1"/>
        <v>19614</v>
      </c>
      <c r="I27" s="46">
        <v>19713</v>
      </c>
      <c r="J27" s="45">
        <v>19713</v>
      </c>
      <c r="K27" s="44">
        <f t="shared" si="2"/>
        <v>19713</v>
      </c>
      <c r="L27" s="46">
        <v>19753</v>
      </c>
      <c r="M27" s="45">
        <v>19753</v>
      </c>
      <c r="N27" s="44">
        <f t="shared" si="3"/>
        <v>19753</v>
      </c>
      <c r="O27" s="46">
        <v>19803</v>
      </c>
      <c r="P27" s="45">
        <v>19803</v>
      </c>
      <c r="Q27" s="44">
        <f t="shared" si="4"/>
        <v>19803</v>
      </c>
      <c r="R27" s="52">
        <v>19568</v>
      </c>
      <c r="S27" s="51">
        <v>1.4142999999999999</v>
      </c>
      <c r="T27" s="51">
        <v>1.2226999999999999</v>
      </c>
      <c r="U27" s="50">
        <v>106.17</v>
      </c>
      <c r="V27" s="43">
        <v>13835.82</v>
      </c>
      <c r="W27" s="43">
        <v>13863.44</v>
      </c>
      <c r="X27" s="49">
        <f t="shared" si="5"/>
        <v>16003.925738120553</v>
      </c>
      <c r="Y27" s="48">
        <v>1.4148000000000001</v>
      </c>
    </row>
    <row r="28" spans="2:25" x14ac:dyDescent="0.25">
      <c r="B28" s="47">
        <v>44253</v>
      </c>
      <c r="C28" s="46">
        <v>18607</v>
      </c>
      <c r="D28" s="45">
        <v>18607</v>
      </c>
      <c r="E28" s="44">
        <f t="shared" si="0"/>
        <v>18607</v>
      </c>
      <c r="F28" s="46">
        <v>18653</v>
      </c>
      <c r="G28" s="45">
        <v>18653</v>
      </c>
      <c r="H28" s="44">
        <f t="shared" si="1"/>
        <v>18653</v>
      </c>
      <c r="I28" s="46">
        <v>18758</v>
      </c>
      <c r="J28" s="45">
        <v>18758</v>
      </c>
      <c r="K28" s="44">
        <f t="shared" si="2"/>
        <v>18758</v>
      </c>
      <c r="L28" s="46">
        <v>18793</v>
      </c>
      <c r="M28" s="45">
        <v>18793</v>
      </c>
      <c r="N28" s="44">
        <f t="shared" si="3"/>
        <v>18793</v>
      </c>
      <c r="O28" s="46">
        <v>18839</v>
      </c>
      <c r="P28" s="45">
        <v>18839</v>
      </c>
      <c r="Q28" s="44">
        <f t="shared" si="4"/>
        <v>18839</v>
      </c>
      <c r="R28" s="52">
        <v>18607</v>
      </c>
      <c r="S28" s="51">
        <v>1.3944000000000001</v>
      </c>
      <c r="T28" s="51">
        <v>1.2116</v>
      </c>
      <c r="U28" s="50">
        <v>106.25</v>
      </c>
      <c r="V28" s="43">
        <v>13344.09</v>
      </c>
      <c r="W28" s="43">
        <v>13372.28</v>
      </c>
      <c r="X28" s="49">
        <f t="shared" si="5"/>
        <v>15357.378672829316</v>
      </c>
      <c r="Y28" s="48">
        <v>1.3949</v>
      </c>
    </row>
    <row r="29" spans="2:25" s="10" customFormat="1" x14ac:dyDescent="0.25">
      <c r="B29" s="42" t="s">
        <v>11</v>
      </c>
      <c r="C29" s="41">
        <f>ROUND(AVERAGE(C9:C28),2)</f>
        <v>18568.05</v>
      </c>
      <c r="D29" s="40">
        <f>ROUND(AVERAGE(D9:D28),2)</f>
        <v>18568.05</v>
      </c>
      <c r="E29" s="39">
        <f>ROUND(AVERAGE(C29:D29),2)</f>
        <v>18568.05</v>
      </c>
      <c r="F29" s="41">
        <f>ROUND(AVERAGE(F9:F28),2)</f>
        <v>18610.3</v>
      </c>
      <c r="G29" s="40">
        <f>ROUND(AVERAGE(G9:G28),2)</f>
        <v>18610.3</v>
      </c>
      <c r="H29" s="39">
        <f>ROUND(AVERAGE(F29:G29),2)</f>
        <v>18610.3</v>
      </c>
      <c r="I29" s="41">
        <f>ROUND(AVERAGE(I9:I28),2)</f>
        <v>18739.8</v>
      </c>
      <c r="J29" s="40">
        <f>ROUND(AVERAGE(J9:J28),2)</f>
        <v>18739.8</v>
      </c>
      <c r="K29" s="39">
        <f>ROUND(AVERAGE(I29:J29),2)</f>
        <v>18739.8</v>
      </c>
      <c r="L29" s="41">
        <f>ROUND(AVERAGE(L9:L28),2)</f>
        <v>18808.75</v>
      </c>
      <c r="M29" s="40">
        <f>ROUND(AVERAGE(M9:M28),2)</f>
        <v>18808.75</v>
      </c>
      <c r="N29" s="39">
        <f>ROUND(AVERAGE(L29:M29),2)</f>
        <v>18808.75</v>
      </c>
      <c r="O29" s="41">
        <f>ROUND(AVERAGE(O9:O28),2)</f>
        <v>18878.55</v>
      </c>
      <c r="P29" s="40">
        <f>ROUND(AVERAGE(P9:P28),2)</f>
        <v>18878.55</v>
      </c>
      <c r="Q29" s="39">
        <f>ROUND(AVERAGE(O29:P29),2)</f>
        <v>18878.55</v>
      </c>
      <c r="R29" s="38">
        <f>ROUND(AVERAGE(R9:R28),2)</f>
        <v>18568.05</v>
      </c>
      <c r="S29" s="37">
        <f>ROUND(AVERAGE(S9:S28),4)</f>
        <v>1.3864000000000001</v>
      </c>
      <c r="T29" s="36">
        <f>ROUND(AVERAGE(T9:T28),4)</f>
        <v>1.2097</v>
      </c>
      <c r="U29" s="175">
        <f>ROUND(AVERAGE(U9:U28),2)</f>
        <v>105.39</v>
      </c>
      <c r="V29" s="35">
        <f>AVERAGE(V9:V28)</f>
        <v>13389.405000000002</v>
      </c>
      <c r="W29" s="35">
        <f>AVERAGE(W9:W28)</f>
        <v>13415.367499999998</v>
      </c>
      <c r="X29" s="35">
        <f>AVERAGE(X9:X28)</f>
        <v>15347.781766750486</v>
      </c>
      <c r="Y29" s="34">
        <f>AVERAGE(Y9:Y28)</f>
        <v>1.3869000000000002</v>
      </c>
    </row>
    <row r="30" spans="2:25" s="5" customFormat="1" x14ac:dyDescent="0.25">
      <c r="B30" s="33" t="s">
        <v>12</v>
      </c>
      <c r="C30" s="32">
        <f t="shared" ref="C30:Y30" si="6">MAX(C9:C28)</f>
        <v>19689</v>
      </c>
      <c r="D30" s="31">
        <f t="shared" si="6"/>
        <v>19689</v>
      </c>
      <c r="E30" s="30">
        <f t="shared" si="6"/>
        <v>19689</v>
      </c>
      <c r="F30" s="32">
        <f t="shared" si="6"/>
        <v>19722</v>
      </c>
      <c r="G30" s="31">
        <f t="shared" si="6"/>
        <v>19722</v>
      </c>
      <c r="H30" s="30">
        <f t="shared" si="6"/>
        <v>19722</v>
      </c>
      <c r="I30" s="32">
        <f t="shared" si="6"/>
        <v>19796</v>
      </c>
      <c r="J30" s="31">
        <f t="shared" si="6"/>
        <v>19796</v>
      </c>
      <c r="K30" s="30">
        <f t="shared" si="6"/>
        <v>19796</v>
      </c>
      <c r="L30" s="32">
        <f t="shared" si="6"/>
        <v>19836</v>
      </c>
      <c r="M30" s="31">
        <f t="shared" si="6"/>
        <v>19836</v>
      </c>
      <c r="N30" s="30">
        <f t="shared" si="6"/>
        <v>19836</v>
      </c>
      <c r="O30" s="32">
        <f t="shared" si="6"/>
        <v>19896</v>
      </c>
      <c r="P30" s="31">
        <f t="shared" si="6"/>
        <v>19896</v>
      </c>
      <c r="Q30" s="30">
        <f t="shared" si="6"/>
        <v>19896</v>
      </c>
      <c r="R30" s="29">
        <f t="shared" si="6"/>
        <v>19689</v>
      </c>
      <c r="S30" s="28">
        <f t="shared" si="6"/>
        <v>1.4142999999999999</v>
      </c>
      <c r="T30" s="27">
        <f t="shared" si="6"/>
        <v>1.2226999999999999</v>
      </c>
      <c r="U30" s="26">
        <f t="shared" si="6"/>
        <v>106.25</v>
      </c>
      <c r="V30" s="25">
        <f t="shared" si="6"/>
        <v>14034.5</v>
      </c>
      <c r="W30" s="25">
        <f t="shared" si="6"/>
        <v>14054.02</v>
      </c>
      <c r="X30" s="25">
        <f t="shared" si="6"/>
        <v>16222.295460163137</v>
      </c>
      <c r="Y30" s="24">
        <f t="shared" si="6"/>
        <v>1.4148000000000001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17535</v>
      </c>
      <c r="D31" s="21">
        <f t="shared" si="7"/>
        <v>17535</v>
      </c>
      <c r="E31" s="20">
        <f t="shared" si="7"/>
        <v>17535</v>
      </c>
      <c r="F31" s="22">
        <f t="shared" si="7"/>
        <v>17590</v>
      </c>
      <c r="G31" s="21">
        <f t="shared" si="7"/>
        <v>17590</v>
      </c>
      <c r="H31" s="20">
        <f t="shared" si="7"/>
        <v>17590</v>
      </c>
      <c r="I31" s="22">
        <f t="shared" si="7"/>
        <v>17776</v>
      </c>
      <c r="J31" s="21">
        <f t="shared" si="7"/>
        <v>17776</v>
      </c>
      <c r="K31" s="20">
        <f t="shared" si="7"/>
        <v>17776</v>
      </c>
      <c r="L31" s="22">
        <f t="shared" si="7"/>
        <v>17866</v>
      </c>
      <c r="M31" s="21">
        <f t="shared" si="7"/>
        <v>17866</v>
      </c>
      <c r="N31" s="20">
        <f t="shared" si="7"/>
        <v>17866</v>
      </c>
      <c r="O31" s="22">
        <f t="shared" si="7"/>
        <v>17936</v>
      </c>
      <c r="P31" s="21">
        <f t="shared" si="7"/>
        <v>17936</v>
      </c>
      <c r="Q31" s="20">
        <f t="shared" si="7"/>
        <v>17936</v>
      </c>
      <c r="R31" s="19">
        <f t="shared" si="7"/>
        <v>17535</v>
      </c>
      <c r="S31" s="18">
        <f t="shared" si="7"/>
        <v>1.3629</v>
      </c>
      <c r="T31" s="17">
        <f t="shared" si="7"/>
        <v>1.1990000000000001</v>
      </c>
      <c r="U31" s="16">
        <f t="shared" si="7"/>
        <v>104.63</v>
      </c>
      <c r="V31" s="15">
        <f t="shared" si="7"/>
        <v>12832.05</v>
      </c>
      <c r="W31" s="15">
        <f t="shared" si="7"/>
        <v>12867.59</v>
      </c>
      <c r="X31" s="15">
        <f t="shared" si="7"/>
        <v>14621.028933544567</v>
      </c>
      <c r="Y31" s="14">
        <f t="shared" si="7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44228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44228</v>
      </c>
      <c r="C9" s="46">
        <v>41240</v>
      </c>
      <c r="D9" s="45">
        <v>41240</v>
      </c>
      <c r="E9" s="44">
        <f t="shared" ref="E9:E28" si="0">AVERAGE(C9:D9)</f>
        <v>41240</v>
      </c>
      <c r="F9" s="46">
        <v>41250</v>
      </c>
      <c r="G9" s="45">
        <v>41250</v>
      </c>
      <c r="H9" s="44">
        <f t="shared" ref="H9:H28" si="1">AVERAGE(F9:G9)</f>
        <v>41250</v>
      </c>
      <c r="I9" s="46">
        <v>42905</v>
      </c>
      <c r="J9" s="45">
        <v>42905</v>
      </c>
      <c r="K9" s="44">
        <f t="shared" ref="K9:K28" si="2">AVERAGE(I9:J9)</f>
        <v>42905</v>
      </c>
      <c r="L9" s="52">
        <v>41240</v>
      </c>
      <c r="M9" s="51">
        <v>1.3704000000000001</v>
      </c>
      <c r="N9" s="53">
        <v>1.2075</v>
      </c>
      <c r="O9" s="50">
        <v>104.94</v>
      </c>
      <c r="P9" s="43">
        <v>30093.4</v>
      </c>
      <c r="Q9" s="43">
        <v>30087.53</v>
      </c>
      <c r="R9" s="49">
        <f t="shared" ref="R9:R28" si="3">L9/N9</f>
        <v>34153.209109730851</v>
      </c>
      <c r="S9" s="48">
        <v>1.371</v>
      </c>
    </row>
    <row r="10" spans="1:19" x14ac:dyDescent="0.25">
      <c r="B10" s="47">
        <v>44229</v>
      </c>
      <c r="C10" s="46">
        <v>42975</v>
      </c>
      <c r="D10" s="45">
        <v>42975</v>
      </c>
      <c r="E10" s="44">
        <f t="shared" si="0"/>
        <v>42975</v>
      </c>
      <c r="F10" s="46">
        <v>43000</v>
      </c>
      <c r="G10" s="45">
        <v>43000</v>
      </c>
      <c r="H10" s="44">
        <f t="shared" si="1"/>
        <v>43000</v>
      </c>
      <c r="I10" s="46">
        <v>44640</v>
      </c>
      <c r="J10" s="45">
        <v>44640</v>
      </c>
      <c r="K10" s="44">
        <f t="shared" si="2"/>
        <v>44640</v>
      </c>
      <c r="L10" s="52">
        <v>42975</v>
      </c>
      <c r="M10" s="51">
        <v>1.3665</v>
      </c>
      <c r="N10" s="51">
        <v>1.2038</v>
      </c>
      <c r="O10" s="50">
        <v>105.05</v>
      </c>
      <c r="P10" s="43">
        <v>31448.959999999999</v>
      </c>
      <c r="Q10" s="43">
        <v>31453.439999999999</v>
      </c>
      <c r="R10" s="49">
        <f t="shared" si="3"/>
        <v>35699.451736168798</v>
      </c>
      <c r="S10" s="48">
        <v>1.3671</v>
      </c>
    </row>
    <row r="11" spans="1:19" x14ac:dyDescent="0.25">
      <c r="B11" s="47">
        <v>44230</v>
      </c>
      <c r="C11" s="46">
        <v>44475</v>
      </c>
      <c r="D11" s="45">
        <v>44475</v>
      </c>
      <c r="E11" s="44">
        <f t="shared" si="0"/>
        <v>44475</v>
      </c>
      <c r="F11" s="46">
        <v>44500</v>
      </c>
      <c r="G11" s="45">
        <v>44500</v>
      </c>
      <c r="H11" s="44">
        <f t="shared" si="1"/>
        <v>44500</v>
      </c>
      <c r="I11" s="46">
        <v>46140</v>
      </c>
      <c r="J11" s="45">
        <v>46140</v>
      </c>
      <c r="K11" s="44">
        <f t="shared" si="2"/>
        <v>46140</v>
      </c>
      <c r="L11" s="52">
        <v>44475</v>
      </c>
      <c r="M11" s="51">
        <v>1.3629</v>
      </c>
      <c r="N11" s="51">
        <v>1.2011000000000001</v>
      </c>
      <c r="O11" s="50">
        <v>105.06</v>
      </c>
      <c r="P11" s="43">
        <v>32632.62</v>
      </c>
      <c r="Q11" s="43">
        <v>32636.6</v>
      </c>
      <c r="R11" s="49">
        <f t="shared" si="3"/>
        <v>37028.557155940383</v>
      </c>
      <c r="S11" s="48">
        <v>1.3634999999999999</v>
      </c>
    </row>
    <row r="12" spans="1:19" x14ac:dyDescent="0.25">
      <c r="B12" s="47">
        <v>44231</v>
      </c>
      <c r="C12" s="46">
        <v>45200</v>
      </c>
      <c r="D12" s="45">
        <v>45200</v>
      </c>
      <c r="E12" s="44">
        <f t="shared" si="0"/>
        <v>45200</v>
      </c>
      <c r="F12" s="46">
        <v>45225</v>
      </c>
      <c r="G12" s="45">
        <v>45225</v>
      </c>
      <c r="H12" s="44">
        <f t="shared" si="1"/>
        <v>45225</v>
      </c>
      <c r="I12" s="46">
        <v>46865</v>
      </c>
      <c r="J12" s="45">
        <v>46865</v>
      </c>
      <c r="K12" s="44">
        <f t="shared" si="2"/>
        <v>46865</v>
      </c>
      <c r="L12" s="52">
        <v>45200</v>
      </c>
      <c r="M12" s="51">
        <v>1.3665</v>
      </c>
      <c r="N12" s="51">
        <v>1.1993</v>
      </c>
      <c r="O12" s="50">
        <v>105.26</v>
      </c>
      <c r="P12" s="43">
        <v>33077.199999999997</v>
      </c>
      <c r="Q12" s="43">
        <v>33083.39</v>
      </c>
      <c r="R12" s="49">
        <f t="shared" si="3"/>
        <v>37688.651713499537</v>
      </c>
      <c r="S12" s="48">
        <v>1.367</v>
      </c>
    </row>
    <row r="13" spans="1:19" x14ac:dyDescent="0.25">
      <c r="B13" s="47">
        <v>44232</v>
      </c>
      <c r="C13" s="46">
        <v>45195</v>
      </c>
      <c r="D13" s="45">
        <v>45195</v>
      </c>
      <c r="E13" s="44">
        <f t="shared" si="0"/>
        <v>45195</v>
      </c>
      <c r="F13" s="46">
        <v>45225</v>
      </c>
      <c r="G13" s="45">
        <v>45225</v>
      </c>
      <c r="H13" s="44">
        <f t="shared" si="1"/>
        <v>45225</v>
      </c>
      <c r="I13" s="46">
        <v>46860</v>
      </c>
      <c r="J13" s="45">
        <v>46860</v>
      </c>
      <c r="K13" s="44">
        <f t="shared" si="2"/>
        <v>46860</v>
      </c>
      <c r="L13" s="52">
        <v>45195</v>
      </c>
      <c r="M13" s="51">
        <v>1.3697999999999999</v>
      </c>
      <c r="N13" s="51">
        <v>1.1990000000000001</v>
      </c>
      <c r="O13" s="50">
        <v>105.69</v>
      </c>
      <c r="P13" s="43">
        <v>32993.870000000003</v>
      </c>
      <c r="Q13" s="43">
        <v>33003.72</v>
      </c>
      <c r="R13" s="49">
        <f t="shared" si="3"/>
        <v>37693.911592994162</v>
      </c>
      <c r="S13" s="48">
        <v>1.3703000000000001</v>
      </c>
    </row>
    <row r="14" spans="1:19" x14ac:dyDescent="0.25">
      <c r="B14" s="47">
        <v>44235</v>
      </c>
      <c r="C14" s="46">
        <v>45700</v>
      </c>
      <c r="D14" s="45">
        <v>45700</v>
      </c>
      <c r="E14" s="44">
        <f t="shared" si="0"/>
        <v>45700</v>
      </c>
      <c r="F14" s="46">
        <v>45700</v>
      </c>
      <c r="G14" s="45">
        <v>45700</v>
      </c>
      <c r="H14" s="44">
        <f t="shared" si="1"/>
        <v>45700</v>
      </c>
      <c r="I14" s="46">
        <v>47330</v>
      </c>
      <c r="J14" s="45">
        <v>47330</v>
      </c>
      <c r="K14" s="44">
        <f t="shared" si="2"/>
        <v>47330</v>
      </c>
      <c r="L14" s="52">
        <v>45700</v>
      </c>
      <c r="M14" s="51">
        <v>1.369</v>
      </c>
      <c r="N14" s="51">
        <v>1.2027000000000001</v>
      </c>
      <c r="O14" s="50">
        <v>105.56</v>
      </c>
      <c r="P14" s="43">
        <v>33382.03</v>
      </c>
      <c r="Q14" s="43">
        <v>33369.839999999997</v>
      </c>
      <c r="R14" s="49">
        <f t="shared" si="3"/>
        <v>37997.838197389203</v>
      </c>
      <c r="S14" s="48">
        <v>1.3694999999999999</v>
      </c>
    </row>
    <row r="15" spans="1:19" x14ac:dyDescent="0.25">
      <c r="B15" s="47">
        <v>44236</v>
      </c>
      <c r="C15" s="46">
        <v>45700</v>
      </c>
      <c r="D15" s="45">
        <v>45700</v>
      </c>
      <c r="E15" s="44">
        <f t="shared" si="0"/>
        <v>45700</v>
      </c>
      <c r="F15" s="46">
        <v>45700</v>
      </c>
      <c r="G15" s="45">
        <v>45700</v>
      </c>
      <c r="H15" s="44">
        <f t="shared" si="1"/>
        <v>45700</v>
      </c>
      <c r="I15" s="46">
        <v>47150</v>
      </c>
      <c r="J15" s="45">
        <v>47150</v>
      </c>
      <c r="K15" s="44">
        <f t="shared" si="2"/>
        <v>47150</v>
      </c>
      <c r="L15" s="52">
        <v>45700</v>
      </c>
      <c r="M15" s="51">
        <v>1.3777999999999999</v>
      </c>
      <c r="N15" s="51">
        <v>1.2099</v>
      </c>
      <c r="O15" s="50">
        <v>104.63</v>
      </c>
      <c r="P15" s="43">
        <v>33168.82</v>
      </c>
      <c r="Q15" s="43">
        <v>33156.79</v>
      </c>
      <c r="R15" s="49">
        <f t="shared" si="3"/>
        <v>37771.716670799244</v>
      </c>
      <c r="S15" s="48">
        <v>1.3783000000000001</v>
      </c>
    </row>
    <row r="16" spans="1:19" x14ac:dyDescent="0.25">
      <c r="B16" s="47">
        <v>44237</v>
      </c>
      <c r="C16" s="46">
        <v>45700</v>
      </c>
      <c r="D16" s="45">
        <v>45700</v>
      </c>
      <c r="E16" s="44">
        <f t="shared" si="0"/>
        <v>45700</v>
      </c>
      <c r="F16" s="46">
        <v>45700</v>
      </c>
      <c r="G16" s="45">
        <v>45700</v>
      </c>
      <c r="H16" s="44">
        <f t="shared" si="1"/>
        <v>45700</v>
      </c>
      <c r="I16" s="46">
        <v>47150</v>
      </c>
      <c r="J16" s="45">
        <v>47150</v>
      </c>
      <c r="K16" s="44">
        <f t="shared" si="2"/>
        <v>47150</v>
      </c>
      <c r="L16" s="52">
        <v>45700</v>
      </c>
      <c r="M16" s="51">
        <v>1.3835999999999999</v>
      </c>
      <c r="N16" s="51">
        <v>1.2117</v>
      </c>
      <c r="O16" s="50">
        <v>104.79</v>
      </c>
      <c r="P16" s="43">
        <v>33029.78</v>
      </c>
      <c r="Q16" s="43">
        <v>33020.230000000003</v>
      </c>
      <c r="R16" s="49">
        <f t="shared" si="3"/>
        <v>37715.60617314517</v>
      </c>
      <c r="S16" s="48">
        <v>1.3839999999999999</v>
      </c>
    </row>
    <row r="17" spans="2:19" x14ac:dyDescent="0.25">
      <c r="B17" s="47">
        <v>44238</v>
      </c>
      <c r="C17" s="46">
        <v>45700</v>
      </c>
      <c r="D17" s="45">
        <v>45700</v>
      </c>
      <c r="E17" s="44">
        <f t="shared" si="0"/>
        <v>45700</v>
      </c>
      <c r="F17" s="46">
        <v>45700</v>
      </c>
      <c r="G17" s="45">
        <v>45700</v>
      </c>
      <c r="H17" s="44">
        <f t="shared" si="1"/>
        <v>45700</v>
      </c>
      <c r="I17" s="46">
        <v>47150</v>
      </c>
      <c r="J17" s="45">
        <v>47150</v>
      </c>
      <c r="K17" s="44">
        <f t="shared" si="2"/>
        <v>47150</v>
      </c>
      <c r="L17" s="52">
        <v>45700</v>
      </c>
      <c r="M17" s="51">
        <v>1.3832</v>
      </c>
      <c r="N17" s="51">
        <v>1.2136</v>
      </c>
      <c r="O17" s="50">
        <v>104.71</v>
      </c>
      <c r="P17" s="43">
        <v>33039.33</v>
      </c>
      <c r="Q17" s="43">
        <v>33029.78</v>
      </c>
      <c r="R17" s="49">
        <f t="shared" si="3"/>
        <v>37656.55899802241</v>
      </c>
      <c r="S17" s="48">
        <v>1.3835999999999999</v>
      </c>
    </row>
    <row r="18" spans="2:19" x14ac:dyDescent="0.25">
      <c r="B18" s="47">
        <v>44239</v>
      </c>
      <c r="C18" s="46">
        <v>47000</v>
      </c>
      <c r="D18" s="45">
        <v>47000</v>
      </c>
      <c r="E18" s="44">
        <f t="shared" si="0"/>
        <v>47000</v>
      </c>
      <c r="F18" s="46">
        <v>47000</v>
      </c>
      <c r="G18" s="45">
        <v>47000</v>
      </c>
      <c r="H18" s="44">
        <f t="shared" si="1"/>
        <v>47000</v>
      </c>
      <c r="I18" s="46">
        <v>48200</v>
      </c>
      <c r="J18" s="45">
        <v>48200</v>
      </c>
      <c r="K18" s="44">
        <f t="shared" si="2"/>
        <v>48200</v>
      </c>
      <c r="L18" s="52">
        <v>47000</v>
      </c>
      <c r="M18" s="51">
        <v>1.3805000000000001</v>
      </c>
      <c r="N18" s="51">
        <v>1.2113</v>
      </c>
      <c r="O18" s="50">
        <v>104.99</v>
      </c>
      <c r="P18" s="43">
        <v>34045.64</v>
      </c>
      <c r="Q18" s="43">
        <v>34035.769999999997</v>
      </c>
      <c r="R18" s="49">
        <f t="shared" si="3"/>
        <v>38801.287872533641</v>
      </c>
      <c r="S18" s="48">
        <v>1.3809</v>
      </c>
    </row>
    <row r="19" spans="2:19" x14ac:dyDescent="0.25">
      <c r="B19" s="47">
        <v>44242</v>
      </c>
      <c r="C19" s="46">
        <v>47000</v>
      </c>
      <c r="D19" s="45">
        <v>47000</v>
      </c>
      <c r="E19" s="44">
        <f t="shared" si="0"/>
        <v>47000</v>
      </c>
      <c r="F19" s="46">
        <v>47000</v>
      </c>
      <c r="G19" s="45">
        <v>47000</v>
      </c>
      <c r="H19" s="44">
        <f t="shared" si="1"/>
        <v>47000</v>
      </c>
      <c r="I19" s="46">
        <v>48200</v>
      </c>
      <c r="J19" s="45">
        <v>48200</v>
      </c>
      <c r="K19" s="44">
        <f t="shared" si="2"/>
        <v>48200</v>
      </c>
      <c r="L19" s="52">
        <v>47000</v>
      </c>
      <c r="M19" s="51">
        <v>1.3911</v>
      </c>
      <c r="N19" s="51">
        <v>1.2131000000000001</v>
      </c>
      <c r="O19" s="50">
        <v>105.31</v>
      </c>
      <c r="P19" s="43">
        <v>33786.21</v>
      </c>
      <c r="Q19" s="43">
        <v>33776.5</v>
      </c>
      <c r="R19" s="49">
        <f t="shared" si="3"/>
        <v>38743.714450581152</v>
      </c>
      <c r="S19" s="48">
        <v>1.3915</v>
      </c>
    </row>
    <row r="20" spans="2:19" x14ac:dyDescent="0.25">
      <c r="B20" s="47">
        <v>44243</v>
      </c>
      <c r="C20" s="46">
        <v>47000</v>
      </c>
      <c r="D20" s="45">
        <v>47000</v>
      </c>
      <c r="E20" s="44">
        <f t="shared" si="0"/>
        <v>47000</v>
      </c>
      <c r="F20" s="46">
        <v>47000</v>
      </c>
      <c r="G20" s="45">
        <v>47000</v>
      </c>
      <c r="H20" s="44">
        <f t="shared" si="1"/>
        <v>47000</v>
      </c>
      <c r="I20" s="46">
        <v>48200</v>
      </c>
      <c r="J20" s="45">
        <v>48200</v>
      </c>
      <c r="K20" s="44">
        <f t="shared" si="2"/>
        <v>48200</v>
      </c>
      <c r="L20" s="52">
        <v>47000</v>
      </c>
      <c r="M20" s="51">
        <v>1.3913</v>
      </c>
      <c r="N20" s="51">
        <v>1.2151000000000001</v>
      </c>
      <c r="O20" s="50">
        <v>105.54</v>
      </c>
      <c r="P20" s="43">
        <v>33781.360000000001</v>
      </c>
      <c r="Q20" s="43">
        <v>33769.22</v>
      </c>
      <c r="R20" s="49">
        <f t="shared" si="3"/>
        <v>38679.94403752777</v>
      </c>
      <c r="S20" s="48">
        <v>1.3917999999999999</v>
      </c>
    </row>
    <row r="21" spans="2:19" x14ac:dyDescent="0.25">
      <c r="B21" s="47">
        <v>44244</v>
      </c>
      <c r="C21" s="46">
        <v>47000</v>
      </c>
      <c r="D21" s="45">
        <v>47000</v>
      </c>
      <c r="E21" s="44">
        <f t="shared" si="0"/>
        <v>47000</v>
      </c>
      <c r="F21" s="46">
        <v>47000</v>
      </c>
      <c r="G21" s="45">
        <v>47000</v>
      </c>
      <c r="H21" s="44">
        <f t="shared" si="1"/>
        <v>47000</v>
      </c>
      <c r="I21" s="46">
        <v>48200</v>
      </c>
      <c r="J21" s="45">
        <v>48200</v>
      </c>
      <c r="K21" s="44">
        <f t="shared" si="2"/>
        <v>48200</v>
      </c>
      <c r="L21" s="52">
        <v>47000</v>
      </c>
      <c r="M21" s="51">
        <v>1.3873</v>
      </c>
      <c r="N21" s="51">
        <v>1.2062999999999999</v>
      </c>
      <c r="O21" s="50">
        <v>106.03</v>
      </c>
      <c r="P21" s="43">
        <v>33878.76</v>
      </c>
      <c r="Q21" s="43">
        <v>33868.99</v>
      </c>
      <c r="R21" s="49">
        <f t="shared" si="3"/>
        <v>38962.115559976788</v>
      </c>
      <c r="S21" s="48">
        <v>1.3876999999999999</v>
      </c>
    </row>
    <row r="22" spans="2:19" x14ac:dyDescent="0.25">
      <c r="B22" s="47">
        <v>44245</v>
      </c>
      <c r="C22" s="46">
        <v>48000</v>
      </c>
      <c r="D22" s="45">
        <v>48000</v>
      </c>
      <c r="E22" s="44">
        <f t="shared" si="0"/>
        <v>48000</v>
      </c>
      <c r="F22" s="46">
        <v>48000</v>
      </c>
      <c r="G22" s="45">
        <v>48000</v>
      </c>
      <c r="H22" s="44">
        <f t="shared" si="1"/>
        <v>48000</v>
      </c>
      <c r="I22" s="46">
        <v>49200</v>
      </c>
      <c r="J22" s="45">
        <v>49200</v>
      </c>
      <c r="K22" s="44">
        <f t="shared" si="2"/>
        <v>49200</v>
      </c>
      <c r="L22" s="52">
        <v>48000</v>
      </c>
      <c r="M22" s="51">
        <v>1.3953</v>
      </c>
      <c r="N22" s="51">
        <v>1.2078</v>
      </c>
      <c r="O22" s="50">
        <v>105.71</v>
      </c>
      <c r="P22" s="43">
        <v>34401.199999999997</v>
      </c>
      <c r="Q22" s="43">
        <v>34391.339999999997</v>
      </c>
      <c r="R22" s="49">
        <f t="shared" si="3"/>
        <v>39741.679085941381</v>
      </c>
      <c r="S22" s="48">
        <v>1.3956999999999999</v>
      </c>
    </row>
    <row r="23" spans="2:19" x14ac:dyDescent="0.25">
      <c r="B23" s="47">
        <v>44246</v>
      </c>
      <c r="C23" s="46">
        <v>49000</v>
      </c>
      <c r="D23" s="45">
        <v>49000</v>
      </c>
      <c r="E23" s="44">
        <f t="shared" si="0"/>
        <v>49000</v>
      </c>
      <c r="F23" s="46">
        <v>49000</v>
      </c>
      <c r="G23" s="45">
        <v>49000</v>
      </c>
      <c r="H23" s="44">
        <f t="shared" si="1"/>
        <v>49000</v>
      </c>
      <c r="I23" s="46">
        <v>50200</v>
      </c>
      <c r="J23" s="45">
        <v>50200</v>
      </c>
      <c r="K23" s="44">
        <f t="shared" si="2"/>
        <v>50200</v>
      </c>
      <c r="L23" s="52">
        <v>49000</v>
      </c>
      <c r="M23" s="51">
        <v>1.4016999999999999</v>
      </c>
      <c r="N23" s="51">
        <v>1.2136</v>
      </c>
      <c r="O23" s="50">
        <v>105.27</v>
      </c>
      <c r="P23" s="43">
        <v>34957.550000000003</v>
      </c>
      <c r="Q23" s="43">
        <v>34947.58</v>
      </c>
      <c r="R23" s="49">
        <f t="shared" si="3"/>
        <v>40375.741595253792</v>
      </c>
      <c r="S23" s="48">
        <v>1.4020999999999999</v>
      </c>
    </row>
    <row r="24" spans="2:19" x14ac:dyDescent="0.25">
      <c r="B24" s="47">
        <v>44249</v>
      </c>
      <c r="C24" s="46">
        <v>50985</v>
      </c>
      <c r="D24" s="45">
        <v>50985</v>
      </c>
      <c r="E24" s="44">
        <f t="shared" si="0"/>
        <v>50985</v>
      </c>
      <c r="F24" s="46">
        <v>50000</v>
      </c>
      <c r="G24" s="45">
        <v>50000</v>
      </c>
      <c r="H24" s="44">
        <f t="shared" si="1"/>
        <v>50000</v>
      </c>
      <c r="I24" s="46">
        <v>51200</v>
      </c>
      <c r="J24" s="45">
        <v>51200</v>
      </c>
      <c r="K24" s="44">
        <f t="shared" si="2"/>
        <v>51200</v>
      </c>
      <c r="L24" s="52">
        <v>50985</v>
      </c>
      <c r="M24" s="51">
        <v>1.4029</v>
      </c>
      <c r="N24" s="51">
        <v>1.2137</v>
      </c>
      <c r="O24" s="50">
        <v>105.55</v>
      </c>
      <c r="P24" s="43">
        <v>36342.58</v>
      </c>
      <c r="Q24" s="43">
        <v>35630.300000000003</v>
      </c>
      <c r="R24" s="49">
        <f t="shared" si="3"/>
        <v>42007.909697618852</v>
      </c>
      <c r="S24" s="48">
        <v>1.4033</v>
      </c>
    </row>
    <row r="25" spans="2:19" x14ac:dyDescent="0.25">
      <c r="B25" s="47">
        <v>44250</v>
      </c>
      <c r="C25" s="46">
        <v>51965</v>
      </c>
      <c r="D25" s="45">
        <v>51965</v>
      </c>
      <c r="E25" s="44">
        <f t="shared" si="0"/>
        <v>51965</v>
      </c>
      <c r="F25" s="46">
        <v>51000</v>
      </c>
      <c r="G25" s="45">
        <v>51000</v>
      </c>
      <c r="H25" s="44">
        <f t="shared" si="1"/>
        <v>51000</v>
      </c>
      <c r="I25" s="46">
        <v>52200</v>
      </c>
      <c r="J25" s="45">
        <v>52200</v>
      </c>
      <c r="K25" s="44">
        <f t="shared" si="2"/>
        <v>52200</v>
      </c>
      <c r="L25" s="52">
        <v>51965</v>
      </c>
      <c r="M25" s="51">
        <v>1.4078999999999999</v>
      </c>
      <c r="N25" s="51">
        <v>1.2141999999999999</v>
      </c>
      <c r="O25" s="50">
        <v>105.33</v>
      </c>
      <c r="P25" s="43">
        <v>36909.58</v>
      </c>
      <c r="Q25" s="43">
        <v>36213.870000000003</v>
      </c>
      <c r="R25" s="49">
        <f t="shared" si="3"/>
        <v>42797.726898369299</v>
      </c>
      <c r="S25" s="48">
        <v>1.4083000000000001</v>
      </c>
    </row>
    <row r="26" spans="2:19" x14ac:dyDescent="0.25">
      <c r="B26" s="47">
        <v>44251</v>
      </c>
      <c r="C26" s="46">
        <v>52000</v>
      </c>
      <c r="D26" s="45">
        <v>52000</v>
      </c>
      <c r="E26" s="44">
        <f t="shared" si="0"/>
        <v>52000</v>
      </c>
      <c r="F26" s="46">
        <v>51800</v>
      </c>
      <c r="G26" s="45">
        <v>51800</v>
      </c>
      <c r="H26" s="44">
        <f t="shared" si="1"/>
        <v>51800</v>
      </c>
      <c r="I26" s="46">
        <v>53000</v>
      </c>
      <c r="J26" s="45">
        <v>53000</v>
      </c>
      <c r="K26" s="44">
        <f t="shared" si="2"/>
        <v>53000</v>
      </c>
      <c r="L26" s="52">
        <v>52000</v>
      </c>
      <c r="M26" s="51">
        <v>1.4121999999999999</v>
      </c>
      <c r="N26" s="51">
        <v>1.2156</v>
      </c>
      <c r="O26" s="50">
        <v>105.89</v>
      </c>
      <c r="P26" s="43">
        <v>36821.980000000003</v>
      </c>
      <c r="Q26" s="43">
        <v>36667.370000000003</v>
      </c>
      <c r="R26" s="49">
        <f t="shared" si="3"/>
        <v>42777.229351760448</v>
      </c>
      <c r="S26" s="48">
        <v>1.4127000000000001</v>
      </c>
    </row>
    <row r="27" spans="2:19" x14ac:dyDescent="0.25">
      <c r="B27" s="47">
        <v>44252</v>
      </c>
      <c r="C27" s="46">
        <v>51995</v>
      </c>
      <c r="D27" s="45">
        <v>51995</v>
      </c>
      <c r="E27" s="44">
        <f t="shared" si="0"/>
        <v>51995</v>
      </c>
      <c r="F27" s="46">
        <v>51800</v>
      </c>
      <c r="G27" s="45">
        <v>51800</v>
      </c>
      <c r="H27" s="44">
        <f t="shared" si="1"/>
        <v>51800</v>
      </c>
      <c r="I27" s="46">
        <v>53000</v>
      </c>
      <c r="J27" s="45">
        <v>53000</v>
      </c>
      <c r="K27" s="44">
        <f t="shared" si="2"/>
        <v>53000</v>
      </c>
      <c r="L27" s="52">
        <v>51995</v>
      </c>
      <c r="M27" s="51">
        <v>1.4142999999999999</v>
      </c>
      <c r="N27" s="51">
        <v>1.2226999999999999</v>
      </c>
      <c r="O27" s="50">
        <v>106.17</v>
      </c>
      <c r="P27" s="43">
        <v>36763.769999999997</v>
      </c>
      <c r="Q27" s="43">
        <v>36612.949999999997</v>
      </c>
      <c r="R27" s="49">
        <f t="shared" si="3"/>
        <v>42524.740328780572</v>
      </c>
      <c r="S27" s="48">
        <v>1.4148000000000001</v>
      </c>
    </row>
    <row r="28" spans="2:19" x14ac:dyDescent="0.25">
      <c r="B28" s="47">
        <v>44253</v>
      </c>
      <c r="C28" s="46">
        <v>51995</v>
      </c>
      <c r="D28" s="45">
        <v>51995</v>
      </c>
      <c r="E28" s="44">
        <f t="shared" si="0"/>
        <v>51995</v>
      </c>
      <c r="F28" s="46">
        <v>51800</v>
      </c>
      <c r="G28" s="45">
        <v>51800</v>
      </c>
      <c r="H28" s="44">
        <f t="shared" si="1"/>
        <v>51800</v>
      </c>
      <c r="I28" s="46">
        <v>53000</v>
      </c>
      <c r="J28" s="45">
        <v>53000</v>
      </c>
      <c r="K28" s="44">
        <f t="shared" si="2"/>
        <v>53000</v>
      </c>
      <c r="L28" s="52">
        <v>51995</v>
      </c>
      <c r="M28" s="51">
        <v>1.3944000000000001</v>
      </c>
      <c r="N28" s="51">
        <v>1.2116</v>
      </c>
      <c r="O28" s="50">
        <v>106.25</v>
      </c>
      <c r="P28" s="43">
        <v>37288.44</v>
      </c>
      <c r="Q28" s="43">
        <v>37135.279999999999</v>
      </c>
      <c r="R28" s="49">
        <f t="shared" si="3"/>
        <v>42914.328161109275</v>
      </c>
      <c r="S28" s="48">
        <v>1.3949</v>
      </c>
    </row>
    <row r="29" spans="2:19" s="10" customFormat="1" x14ac:dyDescent="0.25">
      <c r="B29" s="42" t="s">
        <v>11</v>
      </c>
      <c r="C29" s="41">
        <f>ROUND(AVERAGE(C9:C28),2)</f>
        <v>47291.25</v>
      </c>
      <c r="D29" s="40">
        <f>ROUND(AVERAGE(D9:D28),2)</f>
        <v>47291.25</v>
      </c>
      <c r="E29" s="39">
        <f>ROUND(AVERAGE(C29:D29),2)</f>
        <v>47291.25</v>
      </c>
      <c r="F29" s="41">
        <f>ROUND(AVERAGE(F9:F28),2)</f>
        <v>47170</v>
      </c>
      <c r="G29" s="40">
        <f>ROUND(AVERAGE(G9:G28),2)</f>
        <v>47170</v>
      </c>
      <c r="H29" s="39">
        <f>ROUND(AVERAGE(F29:G29),2)</f>
        <v>47170</v>
      </c>
      <c r="I29" s="41">
        <f>ROUND(AVERAGE(I9:I28),2)</f>
        <v>48539.5</v>
      </c>
      <c r="J29" s="40">
        <f>ROUND(AVERAGE(J9:J28),2)</f>
        <v>48539.5</v>
      </c>
      <c r="K29" s="39">
        <f>ROUND(AVERAGE(I29:J29),2)</f>
        <v>48539.5</v>
      </c>
      <c r="L29" s="38">
        <f>ROUND(AVERAGE(L9:L28),2)</f>
        <v>47291.25</v>
      </c>
      <c r="M29" s="37">
        <f>ROUND(AVERAGE(M9:M28),4)</f>
        <v>1.3864000000000001</v>
      </c>
      <c r="N29" s="36">
        <f>ROUND(AVERAGE(N9:N28),4)</f>
        <v>1.2097</v>
      </c>
      <c r="O29" s="175">
        <f>ROUND(AVERAGE(O9:O28),2)</f>
        <v>105.39</v>
      </c>
      <c r="P29" s="35">
        <f>AVERAGE(P9:P28)</f>
        <v>34092.154000000002</v>
      </c>
      <c r="Q29" s="35">
        <f>AVERAGE(Q9:Q28)</f>
        <v>33994.5245</v>
      </c>
      <c r="R29" s="35">
        <f>AVERAGE(R9:R28)</f>
        <v>39086.595919357133</v>
      </c>
      <c r="S29" s="34">
        <f>AVERAGE(S9:S28)</f>
        <v>1.3869000000000002</v>
      </c>
    </row>
    <row r="30" spans="2:19" s="5" customFormat="1" x14ac:dyDescent="0.25">
      <c r="B30" s="33" t="s">
        <v>12</v>
      </c>
      <c r="C30" s="32">
        <f t="shared" ref="C30:S30" si="4">MAX(C9:C28)</f>
        <v>52000</v>
      </c>
      <c r="D30" s="31">
        <f t="shared" si="4"/>
        <v>52000</v>
      </c>
      <c r="E30" s="30">
        <f t="shared" si="4"/>
        <v>52000</v>
      </c>
      <c r="F30" s="32">
        <f t="shared" si="4"/>
        <v>51800</v>
      </c>
      <c r="G30" s="31">
        <f t="shared" si="4"/>
        <v>51800</v>
      </c>
      <c r="H30" s="30">
        <f t="shared" si="4"/>
        <v>51800</v>
      </c>
      <c r="I30" s="32">
        <f t="shared" si="4"/>
        <v>53000</v>
      </c>
      <c r="J30" s="31">
        <f t="shared" si="4"/>
        <v>53000</v>
      </c>
      <c r="K30" s="30">
        <f t="shared" si="4"/>
        <v>53000</v>
      </c>
      <c r="L30" s="29">
        <f t="shared" si="4"/>
        <v>52000</v>
      </c>
      <c r="M30" s="28">
        <f t="shared" si="4"/>
        <v>1.4142999999999999</v>
      </c>
      <c r="N30" s="27">
        <f t="shared" si="4"/>
        <v>1.2226999999999999</v>
      </c>
      <c r="O30" s="26">
        <f t="shared" si="4"/>
        <v>106.25</v>
      </c>
      <c r="P30" s="25">
        <f t="shared" si="4"/>
        <v>37288.44</v>
      </c>
      <c r="Q30" s="25">
        <f t="shared" si="4"/>
        <v>37135.279999999999</v>
      </c>
      <c r="R30" s="25">
        <f t="shared" si="4"/>
        <v>42914.328161109275</v>
      </c>
      <c r="S30" s="24">
        <f t="shared" si="4"/>
        <v>1.4148000000000001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41240</v>
      </c>
      <c r="D31" s="21">
        <f t="shared" si="5"/>
        <v>41240</v>
      </c>
      <c r="E31" s="20">
        <f t="shared" si="5"/>
        <v>41240</v>
      </c>
      <c r="F31" s="22">
        <f t="shared" si="5"/>
        <v>41250</v>
      </c>
      <c r="G31" s="21">
        <f t="shared" si="5"/>
        <v>41250</v>
      </c>
      <c r="H31" s="20">
        <f t="shared" si="5"/>
        <v>41250</v>
      </c>
      <c r="I31" s="22">
        <f t="shared" si="5"/>
        <v>42905</v>
      </c>
      <c r="J31" s="21">
        <f t="shared" si="5"/>
        <v>42905</v>
      </c>
      <c r="K31" s="20">
        <f t="shared" si="5"/>
        <v>42905</v>
      </c>
      <c r="L31" s="19">
        <f t="shared" si="5"/>
        <v>41240</v>
      </c>
      <c r="M31" s="18">
        <f t="shared" si="5"/>
        <v>1.3629</v>
      </c>
      <c r="N31" s="17">
        <f t="shared" si="5"/>
        <v>1.1990000000000001</v>
      </c>
      <c r="O31" s="16">
        <f t="shared" si="5"/>
        <v>104.63</v>
      </c>
      <c r="P31" s="15">
        <f t="shared" si="5"/>
        <v>30093.4</v>
      </c>
      <c r="Q31" s="15">
        <f t="shared" si="5"/>
        <v>30087.53</v>
      </c>
      <c r="R31" s="15">
        <f t="shared" si="5"/>
        <v>34153.209109730851</v>
      </c>
      <c r="S31" s="14">
        <f t="shared" si="5"/>
        <v>1.3634999999999999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2021-03-01T07:17:20Z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0ad2a63d-e780-486b-970f-216f024422f4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